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LAVORO\2 PRATICHE\Amministrazione\4 BILANCIO\INDICATORE tempistica pagamenti\Indicatore annuale\Anno 2024\"/>
    </mc:Choice>
  </mc:AlternateContent>
  <xr:revisionPtr revIDLastSave="0" documentId="13_ncr:1_{C0FA50EF-300E-40AE-9598-7C7FDBB2AF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Titles" localSheetId="0">Foglio1!$1:$6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9" i="1" l="1"/>
  <c r="M69" i="1" s="1"/>
  <c r="L69" i="1" l="1"/>
  <c r="H125" i="1"/>
  <c r="M125" i="1" s="1"/>
  <c r="H126" i="1"/>
  <c r="M126" i="1" s="1"/>
  <c r="H127" i="1"/>
  <c r="L127" i="1" s="1"/>
  <c r="H128" i="1"/>
  <c r="M128" i="1" s="1"/>
  <c r="H129" i="1"/>
  <c r="L129" i="1" s="1"/>
  <c r="H100" i="1"/>
  <c r="M100" i="1" s="1"/>
  <c r="H101" i="1"/>
  <c r="M101" i="1" s="1"/>
  <c r="H102" i="1"/>
  <c r="L102" i="1" s="1"/>
  <c r="H103" i="1"/>
  <c r="M103" i="1" s="1"/>
  <c r="H104" i="1"/>
  <c r="L104" i="1" s="1"/>
  <c r="H105" i="1"/>
  <c r="M105" i="1" s="1"/>
  <c r="H106" i="1"/>
  <c r="L106" i="1" s="1"/>
  <c r="H107" i="1"/>
  <c r="M107" i="1" s="1"/>
  <c r="H108" i="1"/>
  <c r="L108" i="1" s="1"/>
  <c r="H109" i="1"/>
  <c r="M109" i="1" s="1"/>
  <c r="H110" i="1"/>
  <c r="M110" i="1" s="1"/>
  <c r="H111" i="1"/>
  <c r="M111" i="1" s="1"/>
  <c r="H112" i="1"/>
  <c r="M112" i="1" s="1"/>
  <c r="H113" i="1"/>
  <c r="L113" i="1" s="1"/>
  <c r="H114" i="1"/>
  <c r="L114" i="1" s="1"/>
  <c r="H115" i="1"/>
  <c r="L115" i="1" s="1"/>
  <c r="H116" i="1"/>
  <c r="L116" i="1" s="1"/>
  <c r="H117" i="1"/>
  <c r="M117" i="1" s="1"/>
  <c r="H118" i="1"/>
  <c r="M118" i="1" s="1"/>
  <c r="H119" i="1"/>
  <c r="M119" i="1" s="1"/>
  <c r="H120" i="1"/>
  <c r="M120" i="1" s="1"/>
  <c r="H121" i="1"/>
  <c r="M121" i="1" s="1"/>
  <c r="H122" i="1"/>
  <c r="M122" i="1" s="1"/>
  <c r="H123" i="1"/>
  <c r="M123" i="1" s="1"/>
  <c r="H124" i="1"/>
  <c r="M124" i="1" s="1"/>
  <c r="H84" i="1"/>
  <c r="L84" i="1" s="1"/>
  <c r="H85" i="1"/>
  <c r="M85" i="1" s="1"/>
  <c r="H86" i="1"/>
  <c r="M86" i="1" s="1"/>
  <c r="H87" i="1"/>
  <c r="L87" i="1" s="1"/>
  <c r="H88" i="1"/>
  <c r="L88" i="1" s="1"/>
  <c r="H89" i="1"/>
  <c r="L89" i="1" s="1"/>
  <c r="H90" i="1"/>
  <c r="M90" i="1" s="1"/>
  <c r="H91" i="1"/>
  <c r="L91" i="1" s="1"/>
  <c r="H92" i="1"/>
  <c r="L92" i="1" s="1"/>
  <c r="H93" i="1"/>
  <c r="M93" i="1" s="1"/>
  <c r="H94" i="1"/>
  <c r="L94" i="1" s="1"/>
  <c r="H95" i="1"/>
  <c r="L95" i="1" s="1"/>
  <c r="H96" i="1"/>
  <c r="L96" i="1" s="1"/>
  <c r="H97" i="1"/>
  <c r="M97" i="1" s="1"/>
  <c r="H98" i="1"/>
  <c r="L98" i="1" s="1"/>
  <c r="H99" i="1"/>
  <c r="M99" i="1" s="1"/>
  <c r="H72" i="1"/>
  <c r="M72" i="1" s="1"/>
  <c r="H71" i="1"/>
  <c r="M71" i="1" s="1"/>
  <c r="H73" i="1"/>
  <c r="M73" i="1" s="1"/>
  <c r="H74" i="1"/>
  <c r="M74" i="1" s="1"/>
  <c r="H75" i="1"/>
  <c r="M75" i="1" s="1"/>
  <c r="H76" i="1"/>
  <c r="L76" i="1" s="1"/>
  <c r="H77" i="1"/>
  <c r="L77" i="1" s="1"/>
  <c r="H78" i="1"/>
  <c r="M78" i="1" s="1"/>
  <c r="H79" i="1"/>
  <c r="M79" i="1" s="1"/>
  <c r="H80" i="1"/>
  <c r="M80" i="1" s="1"/>
  <c r="H81" i="1"/>
  <c r="M81" i="1" s="1"/>
  <c r="H82" i="1"/>
  <c r="M82" i="1" s="1"/>
  <c r="H83" i="1"/>
  <c r="M83" i="1" s="1"/>
  <c r="H54" i="1"/>
  <c r="M54" i="1" s="1"/>
  <c r="H55" i="1"/>
  <c r="M55" i="1" s="1"/>
  <c r="H56" i="1"/>
  <c r="M56" i="1" s="1"/>
  <c r="H57" i="1"/>
  <c r="M57" i="1" s="1"/>
  <c r="H58" i="1"/>
  <c r="M58" i="1" s="1"/>
  <c r="H59" i="1"/>
  <c r="L59" i="1" s="1"/>
  <c r="H60" i="1"/>
  <c r="M60" i="1" s="1"/>
  <c r="H61" i="1"/>
  <c r="M61" i="1" s="1"/>
  <c r="H62" i="1"/>
  <c r="M62" i="1" s="1"/>
  <c r="H63" i="1"/>
  <c r="M63" i="1" s="1"/>
  <c r="H64" i="1"/>
  <c r="M64" i="1" s="1"/>
  <c r="H65" i="1"/>
  <c r="M65" i="1" s="1"/>
  <c r="H66" i="1"/>
  <c r="M66" i="1" s="1"/>
  <c r="H67" i="1"/>
  <c r="L67" i="1" s="1"/>
  <c r="H68" i="1"/>
  <c r="L68" i="1" s="1"/>
  <c r="H70" i="1"/>
  <c r="L70" i="1" s="1"/>
  <c r="H45" i="1"/>
  <c r="L45" i="1" s="1"/>
  <c r="H46" i="1"/>
  <c r="M46" i="1" s="1"/>
  <c r="H47" i="1"/>
  <c r="M47" i="1" s="1"/>
  <c r="H48" i="1"/>
  <c r="M48" i="1" s="1"/>
  <c r="H49" i="1"/>
  <c r="M49" i="1" s="1"/>
  <c r="H50" i="1"/>
  <c r="M50" i="1" s="1"/>
  <c r="H51" i="1"/>
  <c r="L51" i="1" s="1"/>
  <c r="H52" i="1"/>
  <c r="M52" i="1" s="1"/>
  <c r="H53" i="1"/>
  <c r="M53" i="1" s="1"/>
  <c r="H33" i="1"/>
  <c r="L33" i="1" s="1"/>
  <c r="H34" i="1"/>
  <c r="L34" i="1" s="1"/>
  <c r="H8" i="1"/>
  <c r="L8" i="1" s="1"/>
  <c r="H9" i="1"/>
  <c r="M9" i="1" s="1"/>
  <c r="H10" i="1"/>
  <c r="M10" i="1" s="1"/>
  <c r="H11" i="1"/>
  <c r="M11" i="1" s="1"/>
  <c r="H12" i="1"/>
  <c r="L12" i="1" s="1"/>
  <c r="H13" i="1"/>
  <c r="L13" i="1" s="1"/>
  <c r="H14" i="1"/>
  <c r="M14" i="1" s="1"/>
  <c r="H15" i="1"/>
  <c r="M15" i="1" s="1"/>
  <c r="H16" i="1"/>
  <c r="L16" i="1" s="1"/>
  <c r="H17" i="1"/>
  <c r="L17" i="1" s="1"/>
  <c r="H18" i="1"/>
  <c r="M18" i="1" s="1"/>
  <c r="H19" i="1"/>
  <c r="M19" i="1" s="1"/>
  <c r="H20" i="1"/>
  <c r="L20" i="1" s="1"/>
  <c r="H21" i="1"/>
  <c r="L21" i="1" s="1"/>
  <c r="H22" i="1"/>
  <c r="M22" i="1" s="1"/>
  <c r="H23" i="1"/>
  <c r="M23" i="1" s="1"/>
  <c r="H24" i="1"/>
  <c r="M24" i="1" s="1"/>
  <c r="H25" i="1"/>
  <c r="L25" i="1" s="1"/>
  <c r="H26" i="1"/>
  <c r="M26" i="1" s="1"/>
  <c r="H27" i="1"/>
  <c r="M27" i="1" s="1"/>
  <c r="H28" i="1"/>
  <c r="L28" i="1" s="1"/>
  <c r="H29" i="1"/>
  <c r="M29" i="1" s="1"/>
  <c r="H30" i="1"/>
  <c r="M30" i="1" s="1"/>
  <c r="H31" i="1"/>
  <c r="M31" i="1" s="1"/>
  <c r="H32" i="1"/>
  <c r="L32" i="1" s="1"/>
  <c r="H35" i="1"/>
  <c r="M35" i="1" s="1"/>
  <c r="H36" i="1"/>
  <c r="M36" i="1" s="1"/>
  <c r="H37" i="1"/>
  <c r="L37" i="1" s="1"/>
  <c r="H38" i="1"/>
  <c r="M38" i="1" s="1"/>
  <c r="H39" i="1"/>
  <c r="M39" i="1" s="1"/>
  <c r="H40" i="1"/>
  <c r="L40" i="1" s="1"/>
  <c r="H41" i="1"/>
  <c r="M41" i="1" s="1"/>
  <c r="H42" i="1"/>
  <c r="M42" i="1" s="1"/>
  <c r="H43" i="1"/>
  <c r="M43" i="1" s="1"/>
  <c r="H44" i="1"/>
  <c r="L44" i="1" s="1"/>
  <c r="H7" i="1"/>
  <c r="L7" i="1" s="1"/>
  <c r="E131" i="1"/>
  <c r="L125" i="1" l="1"/>
  <c r="L126" i="1"/>
  <c r="M129" i="1"/>
  <c r="L128" i="1"/>
  <c r="M127" i="1"/>
  <c r="L124" i="1"/>
  <c r="L110" i="1"/>
  <c r="L105" i="1"/>
  <c r="M106" i="1"/>
  <c r="L123" i="1"/>
  <c r="L122" i="1"/>
  <c r="M113" i="1"/>
  <c r="L121" i="1"/>
  <c r="L120" i="1"/>
  <c r="L119" i="1"/>
  <c r="L118" i="1"/>
  <c r="L117" i="1"/>
  <c r="M116" i="1"/>
  <c r="M115" i="1"/>
  <c r="M114" i="1"/>
  <c r="L112" i="1"/>
  <c r="L111" i="1"/>
  <c r="M108" i="1"/>
  <c r="L109" i="1"/>
  <c r="L107" i="1"/>
  <c r="L103" i="1"/>
  <c r="M104" i="1"/>
  <c r="M102" i="1"/>
  <c r="L101" i="1"/>
  <c r="L100" i="1"/>
  <c r="L99" i="1"/>
  <c r="M98" i="1"/>
  <c r="L97" i="1"/>
  <c r="M96" i="1"/>
  <c r="M95" i="1"/>
  <c r="M94" i="1"/>
  <c r="L93" i="1"/>
  <c r="M92" i="1"/>
  <c r="M91" i="1"/>
  <c r="M89" i="1"/>
  <c r="L90" i="1"/>
  <c r="M88" i="1"/>
  <c r="M87" i="1"/>
  <c r="L86" i="1"/>
  <c r="L85" i="1"/>
  <c r="M84" i="1"/>
  <c r="L83" i="1"/>
  <c r="L82" i="1"/>
  <c r="M77" i="1"/>
  <c r="M76" i="1"/>
  <c r="L72" i="1"/>
  <c r="L79" i="1"/>
  <c r="L81" i="1"/>
  <c r="L80" i="1"/>
  <c r="L78" i="1"/>
  <c r="L75" i="1"/>
  <c r="L74" i="1"/>
  <c r="L73" i="1"/>
  <c r="L71" i="1"/>
  <c r="L65" i="1"/>
  <c r="L64" i="1"/>
  <c r="L66" i="1"/>
  <c r="M70" i="1"/>
  <c r="M68" i="1"/>
  <c r="M67" i="1"/>
  <c r="L63" i="1"/>
  <c r="L62" i="1"/>
  <c r="L61" i="1"/>
  <c r="L60" i="1"/>
  <c r="M59" i="1"/>
  <c r="L58" i="1"/>
  <c r="L57" i="1"/>
  <c r="L56" i="1"/>
  <c r="L55" i="1"/>
  <c r="L54" i="1"/>
  <c r="L53" i="1"/>
  <c r="L52" i="1"/>
  <c r="M51" i="1"/>
  <c r="L50" i="1"/>
  <c r="L49" i="1"/>
  <c r="L48" i="1"/>
  <c r="L46" i="1"/>
  <c r="L47" i="1"/>
  <c r="M45" i="1"/>
  <c r="M28" i="1"/>
  <c r="M44" i="1"/>
  <c r="L36" i="1"/>
  <c r="L43" i="1"/>
  <c r="L42" i="1"/>
  <c r="L35" i="1"/>
  <c r="M34" i="1"/>
  <c r="L30" i="1"/>
  <c r="L31" i="1"/>
  <c r="L27" i="1"/>
  <c r="L26" i="1"/>
  <c r="M20" i="1"/>
  <c r="L19" i="1"/>
  <c r="L18" i="1"/>
  <c r="M12" i="1"/>
  <c r="L11" i="1"/>
  <c r="L10" i="1"/>
  <c r="M16" i="1"/>
  <c r="L38" i="1"/>
  <c r="L39" i="1"/>
  <c r="L15" i="1"/>
  <c r="M40" i="1"/>
  <c r="M8" i="1"/>
  <c r="L24" i="1"/>
  <c r="L14" i="1"/>
  <c r="L23" i="1"/>
  <c r="M32" i="1"/>
  <c r="L22" i="1"/>
  <c r="M37" i="1"/>
  <c r="M33" i="1"/>
  <c r="M25" i="1"/>
  <c r="M21" i="1"/>
  <c r="M17" i="1"/>
  <c r="M13" i="1"/>
  <c r="L41" i="1"/>
  <c r="L29" i="1"/>
  <c r="L9" i="1"/>
  <c r="M7" i="1"/>
  <c r="M131" i="1" l="1"/>
  <c r="F134" i="1" s="1"/>
</calcChain>
</file>

<file path=xl/sharedStrings.xml><?xml version="1.0" encoding="utf-8"?>
<sst xmlns="http://schemas.openxmlformats.org/spreadsheetml/2006/main" count="374" uniqueCount="298">
  <si>
    <t>DIREZIONE DIDATTICA DI VIGNOLA</t>
  </si>
  <si>
    <t>creditore</t>
  </si>
  <si>
    <t>protocollo entrata e data</t>
  </si>
  <si>
    <t xml:space="preserve">numero fattura </t>
  </si>
  <si>
    <t xml:space="preserve">data fattura </t>
  </si>
  <si>
    <t>TOTALI</t>
  </si>
  <si>
    <t xml:space="preserve">importo </t>
  </si>
  <si>
    <t xml:space="preserve">scadenza </t>
  </si>
  <si>
    <t xml:space="preserve">data pagamento fatture </t>
  </si>
  <si>
    <t>gg importo</t>
  </si>
  <si>
    <t>periodo complessivo intercorso</t>
  </si>
  <si>
    <t>periodo inesigibilità</t>
  </si>
  <si>
    <t xml:space="preserve">gg. totali </t>
  </si>
  <si>
    <t>data scadenza</t>
  </si>
  <si>
    <t>data pagamento</t>
  </si>
  <si>
    <t>gg. Intercorrenti netti</t>
  </si>
  <si>
    <t>gg. Inesigibilità</t>
  </si>
  <si>
    <t>GIORNI</t>
  </si>
  <si>
    <t>Definizione indicatore tempestività dei pagamenti annuale</t>
  </si>
  <si>
    <t>Anno 2024</t>
  </si>
  <si>
    <t>INDICATORE DI TEMPESTIVITA' DEI PAGAMENTI</t>
  </si>
  <si>
    <t>18957 del 23/12/2023</t>
  </si>
  <si>
    <t>1 26</t>
  </si>
  <si>
    <t>L'albero Azzurro snc</t>
  </si>
  <si>
    <t>18988 del 29/12/2023</t>
  </si>
  <si>
    <t>95-23</t>
  </si>
  <si>
    <t>Castello di Carta</t>
  </si>
  <si>
    <t>19013 del 30/12/023</t>
  </si>
  <si>
    <t>FPA 10/23</t>
  </si>
  <si>
    <t>F.lli Baldoni Flavio &amp; C.</t>
  </si>
  <si>
    <t>47 del 04/01/2024</t>
  </si>
  <si>
    <t>29/PA</t>
  </si>
  <si>
    <t>Farmacia Vittorio Veneto</t>
  </si>
  <si>
    <t>48 del 04/01/2024</t>
  </si>
  <si>
    <t>92/PA</t>
  </si>
  <si>
    <t>SOLA OSCAR srl</t>
  </si>
  <si>
    <t>512 del 15/01/2024</t>
  </si>
  <si>
    <t>1/20/12024</t>
  </si>
  <si>
    <t>POSTE ITALIANE</t>
  </si>
  <si>
    <t>637 del 16/01/2024</t>
  </si>
  <si>
    <t>148/2024-3</t>
  </si>
  <si>
    <t>MEDIASOFT SNC</t>
  </si>
  <si>
    <t>928 del 20/01/2024</t>
  </si>
  <si>
    <t>C2 SRL</t>
  </si>
  <si>
    <t>1051 del 22/01/2024</t>
  </si>
  <si>
    <t>010-2024</t>
  </si>
  <si>
    <t>S.I.A.D. SRL</t>
  </si>
  <si>
    <t>1330 del 27/01/2024</t>
  </si>
  <si>
    <t>C50/12</t>
  </si>
  <si>
    <t>SOFTER GROUP</t>
  </si>
  <si>
    <t>1377 del 29/01/2024</t>
  </si>
  <si>
    <t>1/PA2024</t>
  </si>
  <si>
    <t>B.B.M. SRL</t>
  </si>
  <si>
    <t>1981 del 07/02/2024</t>
  </si>
  <si>
    <t>000001/PA</t>
  </si>
  <si>
    <t>1982 del 07/02/2024</t>
  </si>
  <si>
    <t>2060 del 08/02/2024</t>
  </si>
  <si>
    <t>V3-2118</t>
  </si>
  <si>
    <t>BORGIONE CENTRO DIDATTICO</t>
  </si>
  <si>
    <t>3044 del 23/02/2024</t>
  </si>
  <si>
    <t>16/PA2024</t>
  </si>
  <si>
    <t>3050 del 23/02/2024</t>
  </si>
  <si>
    <t xml:space="preserve">31/00 </t>
  </si>
  <si>
    <t>EMILIA ROMAGNA TEATRO FONDAZIONE</t>
  </si>
  <si>
    <t>3245 del 26/02/2024</t>
  </si>
  <si>
    <t>1803/PA</t>
  </si>
  <si>
    <t>MADISOFT SPA</t>
  </si>
  <si>
    <t>3729 del 02/03/2024</t>
  </si>
  <si>
    <t>24-10-000167</t>
  </si>
  <si>
    <t>SISTERS SRL</t>
  </si>
  <si>
    <t>3865 del 05/03/2024</t>
  </si>
  <si>
    <t>Gattinoni Travel Store SPA</t>
  </si>
  <si>
    <t>3923 del 6/3/2024</t>
  </si>
  <si>
    <t>Mazzieri SRL</t>
  </si>
  <si>
    <t>13/01</t>
  </si>
  <si>
    <t>3972 del 07/03/2024</t>
  </si>
  <si>
    <t>10-24</t>
  </si>
  <si>
    <t>Castello di Carta snc</t>
  </si>
  <si>
    <t>3973 del 07/03/2024</t>
  </si>
  <si>
    <t>4055 del 08/03/2024</t>
  </si>
  <si>
    <t>4707/FVISE</t>
  </si>
  <si>
    <t>GRUPPO SPAGGIARI SPA</t>
  </si>
  <si>
    <t>4056 del 08/03/2024</t>
  </si>
  <si>
    <t>V3-4086</t>
  </si>
  <si>
    <t>4208 del 11/03/2024</t>
  </si>
  <si>
    <t>24VF+01014</t>
  </si>
  <si>
    <t>ITALCHIM</t>
  </si>
  <si>
    <t>4244 del 12/03/2024</t>
  </si>
  <si>
    <t>87/PA</t>
  </si>
  <si>
    <t>STUDIO NALDI SRL</t>
  </si>
  <si>
    <t>4521 del 18/03/2024</t>
  </si>
  <si>
    <t>24/PA2024</t>
  </si>
  <si>
    <t>4525 del 18/03/2024</t>
  </si>
  <si>
    <t>1/3</t>
  </si>
  <si>
    <t>Cartoleria La Sfera</t>
  </si>
  <si>
    <t>4703 del 20/03/2024</t>
  </si>
  <si>
    <t>24VF+01061</t>
  </si>
  <si>
    <t>Edizioni Artebambini snc</t>
  </si>
  <si>
    <t>4773 del 21/03/2024</t>
  </si>
  <si>
    <t>4-18</t>
  </si>
  <si>
    <t>4768 del 21/03/2024</t>
  </si>
  <si>
    <t>Cartoleria Aladdin</t>
  </si>
  <si>
    <t>4929 del 23/03/2024</t>
  </si>
  <si>
    <t>4/PA/2024</t>
  </si>
  <si>
    <t>Circolo Musicale Bononcini</t>
  </si>
  <si>
    <t>5085 del 26/03/2024</t>
  </si>
  <si>
    <t>5318/FVISE</t>
  </si>
  <si>
    <t>5205 del 28/03/2024</t>
  </si>
  <si>
    <t>V3-5578</t>
  </si>
  <si>
    <t>5413 del 04/04/2024</t>
  </si>
  <si>
    <t>1559/FVIAC</t>
  </si>
  <si>
    <t>4772 del 21/03/2024</t>
  </si>
  <si>
    <t>4-17</t>
  </si>
  <si>
    <t>5470 del 5/4/2024</t>
  </si>
  <si>
    <t>000027/PA</t>
  </si>
  <si>
    <t>5471 del 5/4/2024</t>
  </si>
  <si>
    <t>5747 del 05/04/2024</t>
  </si>
  <si>
    <t>SSD Unione Scuole Pallacanestro</t>
  </si>
  <si>
    <t>5921 del 12/04/2024</t>
  </si>
  <si>
    <t>V3-6525</t>
  </si>
  <si>
    <t>5982 del 13/04/2024</t>
  </si>
  <si>
    <t>S355</t>
  </si>
  <si>
    <t>G.A.M. Gonzagarredi Montessori SRL</t>
  </si>
  <si>
    <t>6165 del 17/04/2024</t>
  </si>
  <si>
    <t>197/00</t>
  </si>
  <si>
    <t>Fondazione Rocca dei Bentivoglio</t>
  </si>
  <si>
    <t>6166 del 17/04/2024</t>
  </si>
  <si>
    <t>196/00</t>
  </si>
  <si>
    <t>6259 del 18/04/2024</t>
  </si>
  <si>
    <t>V3-7044</t>
  </si>
  <si>
    <t>7205 del 03/05/2024</t>
  </si>
  <si>
    <t xml:space="preserve">SP/109 </t>
  </si>
  <si>
    <t>EB SRL</t>
  </si>
  <si>
    <t>7206 del 03/05/2024</t>
  </si>
  <si>
    <t>SP/110</t>
  </si>
  <si>
    <t>7207 del 03/05/2024</t>
  </si>
  <si>
    <t xml:space="preserve">SP/108 </t>
  </si>
  <si>
    <t>7208 del 03/05/2024</t>
  </si>
  <si>
    <t>SP/107</t>
  </si>
  <si>
    <t>7264 del 4/05/2024</t>
  </si>
  <si>
    <t>7678 del 13/05/2024</t>
  </si>
  <si>
    <t>604-3</t>
  </si>
  <si>
    <t>Ente di gestione per i parchi</t>
  </si>
  <si>
    <t>7928 del 16/05/2024</t>
  </si>
  <si>
    <t>175-2024</t>
  </si>
  <si>
    <t>7975 del 17/05/2024</t>
  </si>
  <si>
    <t>V3-8782</t>
  </si>
  <si>
    <t>MORAGESTIONI SRL</t>
  </si>
  <si>
    <t>8030 del 18/05/2024</t>
  </si>
  <si>
    <t>237/LEPA</t>
  </si>
  <si>
    <t>8204 del 22/05/2024</t>
  </si>
  <si>
    <t>102HS</t>
  </si>
  <si>
    <t>EDU CONSULTING SRL</t>
  </si>
  <si>
    <t>8561 del 28/05/2024</t>
  </si>
  <si>
    <t>8564 del 28/05/2024</t>
  </si>
  <si>
    <t>8578 del 28/05/2024</t>
  </si>
  <si>
    <t>11/FE</t>
  </si>
  <si>
    <t>Vincetti Sara</t>
  </si>
  <si>
    <t>8699 del 30/05/2024</t>
  </si>
  <si>
    <t>8792 del 31/05/2024</t>
  </si>
  <si>
    <t>7PA-2024</t>
  </si>
  <si>
    <t>8793 del 31/05/2024</t>
  </si>
  <si>
    <t>2024/0000036/06</t>
  </si>
  <si>
    <t>ASTRA VIAGGI SRL</t>
  </si>
  <si>
    <t>8840 del 01/06/2024</t>
  </si>
  <si>
    <t xml:space="preserve">25/01 </t>
  </si>
  <si>
    <t>8844 del 01/06/2024</t>
  </si>
  <si>
    <t>9</t>
  </si>
  <si>
    <t>8845 del 01/06/2024</t>
  </si>
  <si>
    <t>10</t>
  </si>
  <si>
    <t>8909 del 3/6/2024</t>
  </si>
  <si>
    <t>1/9</t>
  </si>
  <si>
    <t>8910 del 3/6/2024</t>
  </si>
  <si>
    <t>1/8</t>
  </si>
  <si>
    <t>8915 del 3/6/2024</t>
  </si>
  <si>
    <t>1/6</t>
  </si>
  <si>
    <t>8918 del 3/6/2024</t>
  </si>
  <si>
    <t>1/7</t>
  </si>
  <si>
    <t>9031 del 03/06/2024</t>
  </si>
  <si>
    <t>119HS</t>
  </si>
  <si>
    <t>9161 del 05/06/2024</t>
  </si>
  <si>
    <t>SP/141</t>
  </si>
  <si>
    <t>9162 del 05/06/2024</t>
  </si>
  <si>
    <t>SP/140</t>
  </si>
  <si>
    <t>9164 del 05/06/2024</t>
  </si>
  <si>
    <t>SP/138</t>
  </si>
  <si>
    <t>9160 del 05/06/2024</t>
  </si>
  <si>
    <t>SP/139</t>
  </si>
  <si>
    <t>9307 del 07/06/2024</t>
  </si>
  <si>
    <t>743/PI</t>
  </si>
  <si>
    <t>Fondazione Museo Nazionale della scienza</t>
  </si>
  <si>
    <t>9311 del 07/06/2024</t>
  </si>
  <si>
    <t>9430 del 11/06/2024</t>
  </si>
  <si>
    <t>2024-PA-0000023</t>
  </si>
  <si>
    <t>NOW SRL</t>
  </si>
  <si>
    <t>9748 del 14/06/2024</t>
  </si>
  <si>
    <t>9PA-2024</t>
  </si>
  <si>
    <t>10367 del 26/06/2024</t>
  </si>
  <si>
    <t>48/PA2024</t>
  </si>
  <si>
    <t>10371 del 26/06/2024</t>
  </si>
  <si>
    <t>FATTPA 1_24</t>
  </si>
  <si>
    <t>De Benedittis Caludia</t>
  </si>
  <si>
    <t>10728 del 02/07/2024</t>
  </si>
  <si>
    <t>SP/185</t>
  </si>
  <si>
    <t>10730 del 02/07/2024</t>
  </si>
  <si>
    <t>SP/186</t>
  </si>
  <si>
    <t>10775 del 03/07/2024</t>
  </si>
  <si>
    <t>259/PA</t>
  </si>
  <si>
    <t>10854 del 05/07/2024</t>
  </si>
  <si>
    <t>000049/PA</t>
  </si>
  <si>
    <t>10882 del 08/07/2024</t>
  </si>
  <si>
    <t>2040/240000998</t>
  </si>
  <si>
    <t>KRATOS srl</t>
  </si>
  <si>
    <t>10921 del 09/07/2024</t>
  </si>
  <si>
    <t>11188 del 23/07/2024</t>
  </si>
  <si>
    <t>12/FE</t>
  </si>
  <si>
    <t>15/072/024</t>
  </si>
  <si>
    <t>CLUB 64 ASD</t>
  </si>
  <si>
    <t>11204 del 24/07/2024</t>
  </si>
  <si>
    <t>Fondazione P.G. Rusconi, Villa Ghigi</t>
  </si>
  <si>
    <t>1/22</t>
  </si>
  <si>
    <t>11288 del 02/08/2024</t>
  </si>
  <si>
    <t>10/001</t>
  </si>
  <si>
    <t>Stagni Degli Esposti Pamela</t>
  </si>
  <si>
    <t>11309 del 06/08/2024</t>
  </si>
  <si>
    <t>1024200872</t>
  </si>
  <si>
    <t>05/08/2024</t>
  </si>
  <si>
    <t>11326 del 08/08/2024</t>
  </si>
  <si>
    <t>2040/240001162</t>
  </si>
  <si>
    <t>11824 del 04/09/2024</t>
  </si>
  <si>
    <t>12337 del 09/09/2024</t>
  </si>
  <si>
    <t>10073/FVISE</t>
  </si>
  <si>
    <t>12429 del 11/09/2024</t>
  </si>
  <si>
    <t>58/PA2024</t>
  </si>
  <si>
    <t>12607 del 12/09/2024</t>
  </si>
  <si>
    <t xml:space="preserve">4187/PA </t>
  </si>
  <si>
    <t>13299 del 20/09/2024</t>
  </si>
  <si>
    <t>331/2024PA</t>
  </si>
  <si>
    <t>TONERGROSS SRL</t>
  </si>
  <si>
    <t>14546 del 02/10/2024</t>
  </si>
  <si>
    <t>52-24</t>
  </si>
  <si>
    <t>CASTELLO DI CARTA</t>
  </si>
  <si>
    <t>14674 del 3/10/2024</t>
  </si>
  <si>
    <t>71/PA</t>
  </si>
  <si>
    <t>14965 del 07/10/2024</t>
  </si>
  <si>
    <t>17_24</t>
  </si>
  <si>
    <t>BUCCHERI GIUSEPPE</t>
  </si>
  <si>
    <t>15223 del 10/10/2024</t>
  </si>
  <si>
    <t>11248/FVISE</t>
  </si>
  <si>
    <t>15618 del 15/10/2024</t>
  </si>
  <si>
    <t>66/PA2024</t>
  </si>
  <si>
    <t>15621del 15/10/2024</t>
  </si>
  <si>
    <t>Super Tecnica Martinelli</t>
  </si>
  <si>
    <t>16129 del 22/10/2024</t>
  </si>
  <si>
    <t>2024BENA005007988</t>
  </si>
  <si>
    <t>CHUBB EUROPEAN GROUP SE</t>
  </si>
  <si>
    <t>16653 del 29/10/2024</t>
  </si>
  <si>
    <t>FPA-E/28-2024</t>
  </si>
  <si>
    <t>Di Pietro Antonio</t>
  </si>
  <si>
    <t>16791 del 30/10/2024</t>
  </si>
  <si>
    <t>24VF+04360</t>
  </si>
  <si>
    <t>16951 del 04/11/2024</t>
  </si>
  <si>
    <t>V3-19202</t>
  </si>
  <si>
    <t>16952 del 04/11/2024</t>
  </si>
  <si>
    <t>24-10-001088</t>
  </si>
  <si>
    <t>17165 del 06/11/2024</t>
  </si>
  <si>
    <t>18141 del 16/11/2024</t>
  </si>
  <si>
    <t>445/PA</t>
  </si>
  <si>
    <t>18325 del 19/11/2024</t>
  </si>
  <si>
    <t>V3-20111</t>
  </si>
  <si>
    <t>18338  del 20/11/2024</t>
  </si>
  <si>
    <t xml:space="preserve">02358/24 </t>
  </si>
  <si>
    <t>EUROEDIZIONI</t>
  </si>
  <si>
    <t>18505 del 21/11/2024</t>
  </si>
  <si>
    <t>1561/PA</t>
  </si>
  <si>
    <t>Casa Editrice Leardini Guerino SRL</t>
  </si>
  <si>
    <t>18710 del 23/11/024</t>
  </si>
  <si>
    <t>593/00</t>
  </si>
  <si>
    <t>19024  del 27/11/2024</t>
  </si>
  <si>
    <t>64-24</t>
  </si>
  <si>
    <t>19371 del 02/12/2024</t>
  </si>
  <si>
    <t>Monduzzi Giorgia</t>
  </si>
  <si>
    <t>19193 del 29/11/2024</t>
  </si>
  <si>
    <t>88/PA2024</t>
  </si>
  <si>
    <t>19580 del 04/12/2024</t>
  </si>
  <si>
    <t>467/PA</t>
  </si>
  <si>
    <t>19626 del 05/12/2024</t>
  </si>
  <si>
    <t>19984 del 11/12/2024</t>
  </si>
  <si>
    <t>Ferramenta Succini</t>
  </si>
  <si>
    <t>20225 del 14/12/2024</t>
  </si>
  <si>
    <t>V3-24179</t>
  </si>
  <si>
    <t>20333 del 16/12/2024</t>
  </si>
  <si>
    <t>33/PA</t>
  </si>
  <si>
    <t>10130/FVIAC</t>
  </si>
  <si>
    <t>20336 del 16/12/2024</t>
  </si>
  <si>
    <t>20720 del 20/12/2024</t>
  </si>
  <si>
    <t>655/00</t>
  </si>
  <si>
    <t xml:space="preserve">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</si>
</sst>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€&quot;\ #,##0.00"/>
    <numFmt numFmtId="165" formatCode="[$-410]d\ mmmm\ yyyy;@"/>
    <numFmt numFmtId="166" formatCode="d/m/yyyy;@"/>
  </numFmts>
  <fonts count="13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6"/>
      <name val="Arial"/>
      <family val="2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43" fontId="6" fillId="0" borderId="1" xfId="0" applyNumberFormat="1" applyFont="1" applyBorder="1" applyAlignment="1">
      <alignment horizontal="center" vertical="center"/>
    </xf>
    <xf numFmtId="43" fontId="6" fillId="0" borderId="1" xfId="0" applyNumberFormat="1" applyFont="1" applyBorder="1"/>
    <xf numFmtId="14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7" fontId="3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66" fontId="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1" fontId="7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12" fontId="7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11" fontId="9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1" fontId="9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9"/>
  <sheetViews>
    <sheetView tabSelected="1" topLeftCell="A121" zoomScaleNormal="100" workbookViewId="0">
      <selection activeCell="F136" sqref="F136"/>
    </sheetView>
  </sheetViews>
  <sheetFormatPr defaultRowHeight="15" x14ac:dyDescent="0.25"/>
  <cols>
    <col min="1" max="1" width="9.85546875" style="1" customWidth="1"/>
    <col min="2" max="2" width="8.28515625" style="1" customWidth="1"/>
    <col min="3" max="3" width="11.5703125" style="1" bestFit="1" customWidth="1"/>
    <col min="4" max="4" width="25" customWidth="1"/>
    <col min="5" max="5" width="11.28515625" style="7" customWidth="1"/>
    <col min="6" max="6" width="13.5703125" style="1" customWidth="1"/>
    <col min="7" max="7" width="15.42578125" style="9" customWidth="1"/>
    <col min="8" max="8" width="13.28515625" customWidth="1"/>
    <col min="9" max="9" width="11.28515625" customWidth="1"/>
    <col min="10" max="10" width="11.5703125" customWidth="1"/>
    <col min="11" max="11" width="12.140625" customWidth="1"/>
    <col min="12" max="12" width="12.42578125" customWidth="1"/>
    <col min="13" max="13" width="16.85546875" customWidth="1"/>
  </cols>
  <sheetData>
    <row r="1" spans="1:13" ht="20.25" x14ac:dyDescent="0.3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3" ht="18.95" customHeight="1" x14ac:dyDescent="0.25">
      <c r="A2" s="58" t="s">
        <v>18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18.95" customHeight="1" x14ac:dyDescent="0.25">
      <c r="A3" s="16"/>
      <c r="B3" s="16"/>
      <c r="C3" s="16"/>
      <c r="D3" s="16"/>
      <c r="E3" s="22"/>
      <c r="F3" s="16"/>
      <c r="G3" s="25" t="s">
        <v>19</v>
      </c>
      <c r="H3" s="16"/>
      <c r="I3" s="16"/>
      <c r="J3" s="16"/>
      <c r="K3" s="16"/>
      <c r="L3" s="16"/>
      <c r="M3" s="16"/>
    </row>
    <row r="4" spans="1:13" ht="18.95" customHeight="1" x14ac:dyDescent="0.25">
      <c r="A4" s="11"/>
      <c r="B4" s="11"/>
      <c r="C4" s="11"/>
      <c r="D4" s="11"/>
      <c r="E4" s="16"/>
      <c r="F4" s="11"/>
      <c r="G4" s="11"/>
      <c r="H4" s="11"/>
      <c r="I4" s="16"/>
      <c r="J4" s="16"/>
      <c r="K4" s="16"/>
      <c r="L4" s="16"/>
      <c r="M4" s="11"/>
    </row>
    <row r="5" spans="1:13" x14ac:dyDescent="0.25">
      <c r="F5" s="60" t="s">
        <v>10</v>
      </c>
      <c r="G5" s="60"/>
      <c r="H5" s="60"/>
      <c r="I5" s="60" t="s">
        <v>11</v>
      </c>
      <c r="J5" s="60"/>
      <c r="K5" s="60"/>
      <c r="L5" s="19"/>
    </row>
    <row r="6" spans="1:13" ht="36" x14ac:dyDescent="0.25">
      <c r="A6" s="4" t="s">
        <v>2</v>
      </c>
      <c r="B6" s="4" t="s">
        <v>3</v>
      </c>
      <c r="C6" s="4" t="s">
        <v>4</v>
      </c>
      <c r="D6" s="4" t="s">
        <v>1</v>
      </c>
      <c r="E6" s="5" t="s">
        <v>6</v>
      </c>
      <c r="F6" s="17" t="s">
        <v>7</v>
      </c>
      <c r="G6" s="18" t="s">
        <v>8</v>
      </c>
      <c r="H6" s="17" t="s">
        <v>12</v>
      </c>
      <c r="I6" s="4" t="s">
        <v>13</v>
      </c>
      <c r="J6" s="4" t="s">
        <v>14</v>
      </c>
      <c r="K6" s="4" t="s">
        <v>16</v>
      </c>
      <c r="L6" s="4" t="s">
        <v>15</v>
      </c>
      <c r="M6" s="4" t="s">
        <v>9</v>
      </c>
    </row>
    <row r="7" spans="1:13" ht="30" customHeight="1" x14ac:dyDescent="0.25">
      <c r="A7" s="27" t="s">
        <v>21</v>
      </c>
      <c r="B7" s="27" t="s">
        <v>22</v>
      </c>
      <c r="C7" s="28">
        <v>45281</v>
      </c>
      <c r="D7" s="29" t="s">
        <v>23</v>
      </c>
      <c r="E7" s="30">
        <v>58.43</v>
      </c>
      <c r="F7" s="31">
        <v>45312</v>
      </c>
      <c r="G7" s="15">
        <v>45294</v>
      </c>
      <c r="H7" s="23">
        <f>SUM(G7-F7)</f>
        <v>-18</v>
      </c>
      <c r="I7" s="23"/>
      <c r="J7" s="23"/>
      <c r="K7" s="23">
        <v>0</v>
      </c>
      <c r="L7" s="23">
        <f>SUM(H7-K7)</f>
        <v>-18</v>
      </c>
      <c r="M7" s="24">
        <f t="shared" ref="M7:M129" si="0">SUM(E7*H7)</f>
        <v>-1051.74</v>
      </c>
    </row>
    <row r="8" spans="1:13" ht="30" customHeight="1" x14ac:dyDescent="0.25">
      <c r="A8" s="2" t="s">
        <v>24</v>
      </c>
      <c r="B8" s="26" t="s">
        <v>25</v>
      </c>
      <c r="C8" s="8">
        <v>45283</v>
      </c>
      <c r="D8" s="3" t="s">
        <v>26</v>
      </c>
      <c r="E8" s="6">
        <v>233</v>
      </c>
      <c r="F8" s="8">
        <v>45318</v>
      </c>
      <c r="G8" s="15">
        <v>45294</v>
      </c>
      <c r="H8" s="23">
        <f t="shared" ref="H8:H129" si="1">SUM(G8-F8)</f>
        <v>-24</v>
      </c>
      <c r="I8" s="23"/>
      <c r="J8" s="23"/>
      <c r="K8" s="23">
        <v>0</v>
      </c>
      <c r="L8" s="23">
        <f t="shared" ref="L8:L129" si="2">SUM(H8-K8)</f>
        <v>-24</v>
      </c>
      <c r="M8" s="24">
        <f t="shared" si="0"/>
        <v>-5592</v>
      </c>
    </row>
    <row r="9" spans="1:13" ht="30" customHeight="1" x14ac:dyDescent="0.25">
      <c r="A9" s="2" t="s">
        <v>27</v>
      </c>
      <c r="B9" s="2" t="s">
        <v>28</v>
      </c>
      <c r="C9" s="8">
        <v>45289</v>
      </c>
      <c r="D9" s="3" t="s">
        <v>29</v>
      </c>
      <c r="E9" s="6">
        <v>210</v>
      </c>
      <c r="F9" s="8">
        <v>45321</v>
      </c>
      <c r="G9" s="15">
        <v>45294</v>
      </c>
      <c r="H9" s="23">
        <f t="shared" si="1"/>
        <v>-27</v>
      </c>
      <c r="I9" s="23"/>
      <c r="J9" s="23"/>
      <c r="K9" s="23">
        <v>0</v>
      </c>
      <c r="L9" s="23">
        <f t="shared" si="2"/>
        <v>-27</v>
      </c>
      <c r="M9" s="24">
        <f t="shared" si="0"/>
        <v>-5670</v>
      </c>
    </row>
    <row r="10" spans="1:13" ht="30" customHeight="1" x14ac:dyDescent="0.25">
      <c r="A10" s="32" t="s">
        <v>30</v>
      </c>
      <c r="B10" s="40" t="s">
        <v>31</v>
      </c>
      <c r="C10" s="33">
        <v>45290</v>
      </c>
      <c r="D10" s="34" t="s">
        <v>32</v>
      </c>
      <c r="E10" s="6">
        <v>1115.99</v>
      </c>
      <c r="F10" s="33">
        <v>45320</v>
      </c>
      <c r="G10" s="15">
        <v>45299</v>
      </c>
      <c r="H10" s="23">
        <f t="shared" si="1"/>
        <v>-21</v>
      </c>
      <c r="I10" s="23"/>
      <c r="J10" s="23"/>
      <c r="K10" s="23">
        <v>0</v>
      </c>
      <c r="L10" s="23">
        <f t="shared" si="2"/>
        <v>-21</v>
      </c>
      <c r="M10" s="24">
        <f t="shared" si="0"/>
        <v>-23435.79</v>
      </c>
    </row>
    <row r="11" spans="1:13" ht="30" customHeight="1" x14ac:dyDescent="0.25">
      <c r="A11" s="32" t="s">
        <v>33</v>
      </c>
      <c r="B11" s="32" t="s">
        <v>34</v>
      </c>
      <c r="C11" s="33">
        <v>45291</v>
      </c>
      <c r="D11" s="34" t="s">
        <v>35</v>
      </c>
      <c r="E11" s="6">
        <v>359.07</v>
      </c>
      <c r="F11" s="33">
        <v>45322</v>
      </c>
      <c r="G11" s="15">
        <v>45299</v>
      </c>
      <c r="H11" s="23">
        <f t="shared" si="1"/>
        <v>-23</v>
      </c>
      <c r="I11" s="23"/>
      <c r="J11" s="23"/>
      <c r="K11" s="23">
        <v>0</v>
      </c>
      <c r="L11" s="23">
        <f t="shared" si="2"/>
        <v>-23</v>
      </c>
      <c r="M11" s="24">
        <f t="shared" si="0"/>
        <v>-8258.61</v>
      </c>
    </row>
    <row r="12" spans="1:13" ht="30" customHeight="1" x14ac:dyDescent="0.25">
      <c r="A12" s="32" t="s">
        <v>36</v>
      </c>
      <c r="B12" s="36">
        <v>1024005104</v>
      </c>
      <c r="C12" s="33" t="s">
        <v>37</v>
      </c>
      <c r="D12" s="34" t="s">
        <v>38</v>
      </c>
      <c r="E12" s="6">
        <v>78.900000000000006</v>
      </c>
      <c r="F12" s="8">
        <v>45333</v>
      </c>
      <c r="G12" s="15">
        <v>45307</v>
      </c>
      <c r="H12" s="23">
        <f t="shared" si="1"/>
        <v>-26</v>
      </c>
      <c r="I12" s="23"/>
      <c r="J12" s="23"/>
      <c r="K12" s="23">
        <v>0</v>
      </c>
      <c r="L12" s="23">
        <f t="shared" si="2"/>
        <v>-26</v>
      </c>
      <c r="M12" s="24">
        <f t="shared" si="0"/>
        <v>-2051.4</v>
      </c>
    </row>
    <row r="13" spans="1:13" ht="30" customHeight="1" x14ac:dyDescent="0.25">
      <c r="A13" s="32" t="s">
        <v>39</v>
      </c>
      <c r="B13" s="36" t="s">
        <v>40</v>
      </c>
      <c r="C13" s="33">
        <v>45305</v>
      </c>
      <c r="D13" s="34" t="s">
        <v>41</v>
      </c>
      <c r="E13" s="6">
        <v>180</v>
      </c>
      <c r="F13" s="8">
        <v>45336</v>
      </c>
      <c r="G13" s="15">
        <v>45307</v>
      </c>
      <c r="H13" s="23">
        <f t="shared" si="1"/>
        <v>-29</v>
      </c>
      <c r="I13" s="23"/>
      <c r="J13" s="23"/>
      <c r="K13" s="23">
        <v>0</v>
      </c>
      <c r="L13" s="23">
        <f t="shared" si="2"/>
        <v>-29</v>
      </c>
      <c r="M13" s="24">
        <f t="shared" si="0"/>
        <v>-5220</v>
      </c>
    </row>
    <row r="14" spans="1:13" ht="30" customHeight="1" x14ac:dyDescent="0.25">
      <c r="A14" s="32" t="s">
        <v>42</v>
      </c>
      <c r="B14" s="32">
        <v>84</v>
      </c>
      <c r="C14" s="33">
        <v>45306</v>
      </c>
      <c r="D14" s="34" t="s">
        <v>43</v>
      </c>
      <c r="E14" s="6">
        <v>38574</v>
      </c>
      <c r="F14" s="8">
        <v>45366</v>
      </c>
      <c r="G14" s="15">
        <v>45320</v>
      </c>
      <c r="H14" s="23">
        <f t="shared" si="1"/>
        <v>-46</v>
      </c>
      <c r="I14" s="23"/>
      <c r="J14" s="23"/>
      <c r="K14" s="23">
        <v>0</v>
      </c>
      <c r="L14" s="23">
        <f t="shared" si="2"/>
        <v>-46</v>
      </c>
      <c r="M14" s="24">
        <f t="shared" si="0"/>
        <v>-1774404</v>
      </c>
    </row>
    <row r="15" spans="1:13" ht="30" customHeight="1" x14ac:dyDescent="0.25">
      <c r="A15" s="50" t="s">
        <v>44</v>
      </c>
      <c r="B15" s="50" t="s">
        <v>45</v>
      </c>
      <c r="C15" s="52">
        <v>45299</v>
      </c>
      <c r="D15" s="53" t="s">
        <v>46</v>
      </c>
      <c r="E15" s="54">
        <v>39910</v>
      </c>
      <c r="F15" s="55">
        <v>45329</v>
      </c>
      <c r="G15" s="15">
        <v>45643</v>
      </c>
      <c r="H15" s="23">
        <f t="shared" si="1"/>
        <v>314</v>
      </c>
      <c r="I15" s="23"/>
      <c r="J15" s="23"/>
      <c r="K15" s="23">
        <v>0</v>
      </c>
      <c r="L15" s="23">
        <f t="shared" si="2"/>
        <v>314</v>
      </c>
      <c r="M15" s="24">
        <f t="shared" si="0"/>
        <v>12531740</v>
      </c>
    </row>
    <row r="16" spans="1:13" ht="30" customHeight="1" x14ac:dyDescent="0.25">
      <c r="A16" s="32" t="s">
        <v>47</v>
      </c>
      <c r="B16" s="32" t="s">
        <v>48</v>
      </c>
      <c r="C16" s="33">
        <v>45313</v>
      </c>
      <c r="D16" s="34" t="s">
        <v>49</v>
      </c>
      <c r="E16" s="6">
        <v>260</v>
      </c>
      <c r="F16" s="8">
        <v>45351</v>
      </c>
      <c r="G16" s="35">
        <v>45320</v>
      </c>
      <c r="H16" s="23">
        <f t="shared" si="1"/>
        <v>-31</v>
      </c>
      <c r="I16" s="23"/>
      <c r="J16" s="23"/>
      <c r="K16" s="23">
        <v>0</v>
      </c>
      <c r="L16" s="23">
        <f t="shared" si="2"/>
        <v>-31</v>
      </c>
      <c r="M16" s="24">
        <f t="shared" si="0"/>
        <v>-8060</v>
      </c>
    </row>
    <row r="17" spans="1:13" ht="30" customHeight="1" x14ac:dyDescent="0.25">
      <c r="A17" s="32" t="s">
        <v>50</v>
      </c>
      <c r="B17" s="32" t="s">
        <v>51</v>
      </c>
      <c r="C17" s="33">
        <v>45318</v>
      </c>
      <c r="D17" s="34" t="s">
        <v>52</v>
      </c>
      <c r="E17" s="6">
        <v>4010</v>
      </c>
      <c r="F17" s="8">
        <v>45349</v>
      </c>
      <c r="G17" s="35">
        <v>45320</v>
      </c>
      <c r="H17" s="23">
        <f t="shared" si="1"/>
        <v>-29</v>
      </c>
      <c r="I17" s="23"/>
      <c r="J17" s="23"/>
      <c r="K17" s="23">
        <v>0</v>
      </c>
      <c r="L17" s="23">
        <f t="shared" si="2"/>
        <v>-29</v>
      </c>
      <c r="M17" s="24">
        <f t="shared" si="0"/>
        <v>-116290</v>
      </c>
    </row>
    <row r="18" spans="1:13" ht="30" customHeight="1" x14ac:dyDescent="0.25">
      <c r="A18" s="32" t="s">
        <v>53</v>
      </c>
      <c r="B18" s="37" t="s">
        <v>54</v>
      </c>
      <c r="C18" s="33">
        <v>45322</v>
      </c>
      <c r="D18" s="34" t="s">
        <v>35</v>
      </c>
      <c r="E18" s="6">
        <v>2120</v>
      </c>
      <c r="F18" s="8">
        <v>45351</v>
      </c>
      <c r="G18" s="35">
        <v>45329</v>
      </c>
      <c r="H18" s="23">
        <f t="shared" si="1"/>
        <v>-22</v>
      </c>
      <c r="I18" s="23"/>
      <c r="J18" s="23"/>
      <c r="K18" s="23">
        <v>0</v>
      </c>
      <c r="L18" s="23">
        <f t="shared" si="2"/>
        <v>-22</v>
      </c>
      <c r="M18" s="24">
        <f t="shared" si="0"/>
        <v>-46640</v>
      </c>
    </row>
    <row r="19" spans="1:13" ht="30" customHeight="1" x14ac:dyDescent="0.25">
      <c r="A19" s="32" t="s">
        <v>55</v>
      </c>
      <c r="B19" s="36">
        <v>1024031566</v>
      </c>
      <c r="C19" s="33">
        <v>45327</v>
      </c>
      <c r="D19" s="3" t="s">
        <v>38</v>
      </c>
      <c r="E19" s="6">
        <v>37.32</v>
      </c>
      <c r="F19" s="8">
        <v>45357</v>
      </c>
      <c r="G19" s="35">
        <v>45338</v>
      </c>
      <c r="H19" s="23">
        <f t="shared" si="1"/>
        <v>-19</v>
      </c>
      <c r="I19" s="23"/>
      <c r="J19" s="23"/>
      <c r="K19" s="23">
        <v>0</v>
      </c>
      <c r="L19" s="23">
        <f t="shared" si="2"/>
        <v>-19</v>
      </c>
      <c r="M19" s="24">
        <f t="shared" si="0"/>
        <v>-709.08</v>
      </c>
    </row>
    <row r="20" spans="1:13" ht="30" customHeight="1" x14ac:dyDescent="0.25">
      <c r="A20" s="32" t="s">
        <v>56</v>
      </c>
      <c r="B20" s="32" t="s">
        <v>57</v>
      </c>
      <c r="C20" s="33">
        <v>45323</v>
      </c>
      <c r="D20" s="34" t="s">
        <v>58</v>
      </c>
      <c r="E20" s="6">
        <v>388.58</v>
      </c>
      <c r="F20" s="8">
        <v>45365</v>
      </c>
      <c r="G20" s="35">
        <v>45331</v>
      </c>
      <c r="H20" s="23">
        <f t="shared" si="1"/>
        <v>-34</v>
      </c>
      <c r="I20" s="23"/>
      <c r="J20" s="23"/>
      <c r="K20" s="23">
        <v>0</v>
      </c>
      <c r="L20" s="23">
        <f t="shared" si="2"/>
        <v>-34</v>
      </c>
      <c r="M20" s="24">
        <f t="shared" si="0"/>
        <v>-13211.72</v>
      </c>
    </row>
    <row r="21" spans="1:13" ht="30" customHeight="1" x14ac:dyDescent="0.25">
      <c r="A21" s="32" t="s">
        <v>59</v>
      </c>
      <c r="B21" s="32" t="s">
        <v>60</v>
      </c>
      <c r="C21" s="33">
        <v>45344</v>
      </c>
      <c r="D21" s="34" t="s">
        <v>52</v>
      </c>
      <c r="E21" s="6">
        <v>100</v>
      </c>
      <c r="F21" s="8">
        <v>45373</v>
      </c>
      <c r="G21" s="35">
        <v>45346</v>
      </c>
      <c r="H21" s="23">
        <f t="shared" si="1"/>
        <v>-27</v>
      </c>
      <c r="I21" s="23"/>
      <c r="J21" s="23"/>
      <c r="K21" s="23">
        <v>0</v>
      </c>
      <c r="L21" s="23">
        <f t="shared" si="2"/>
        <v>-27</v>
      </c>
      <c r="M21" s="24">
        <f t="shared" si="0"/>
        <v>-2700</v>
      </c>
    </row>
    <row r="22" spans="1:13" ht="30" customHeight="1" x14ac:dyDescent="0.25">
      <c r="A22" s="32" t="s">
        <v>61</v>
      </c>
      <c r="B22" s="32" t="s">
        <v>62</v>
      </c>
      <c r="C22" s="33">
        <v>45344</v>
      </c>
      <c r="D22" s="34" t="s">
        <v>63</v>
      </c>
      <c r="E22" s="6">
        <v>113.64</v>
      </c>
      <c r="F22" s="8">
        <v>45382</v>
      </c>
      <c r="G22" s="35">
        <v>45346</v>
      </c>
      <c r="H22" s="23">
        <f t="shared" si="1"/>
        <v>-36</v>
      </c>
      <c r="I22" s="23"/>
      <c r="J22" s="23"/>
      <c r="K22" s="23">
        <v>0</v>
      </c>
      <c r="L22" s="23">
        <f t="shared" si="2"/>
        <v>-36</v>
      </c>
      <c r="M22" s="24">
        <f t="shared" si="0"/>
        <v>-4091.04</v>
      </c>
    </row>
    <row r="23" spans="1:13" ht="30" customHeight="1" x14ac:dyDescent="0.25">
      <c r="A23" s="32" t="s">
        <v>64</v>
      </c>
      <c r="B23" s="37" t="s">
        <v>65</v>
      </c>
      <c r="C23" s="33">
        <v>45347</v>
      </c>
      <c r="D23" s="34" t="s">
        <v>66</v>
      </c>
      <c r="E23" s="6">
        <v>1275</v>
      </c>
      <c r="F23" s="8">
        <v>45376</v>
      </c>
      <c r="G23" s="35">
        <v>45349</v>
      </c>
      <c r="H23" s="23">
        <f t="shared" si="1"/>
        <v>-27</v>
      </c>
      <c r="I23" s="23"/>
      <c r="J23" s="23"/>
      <c r="K23" s="23">
        <v>0</v>
      </c>
      <c r="L23" s="23">
        <f t="shared" si="2"/>
        <v>-27</v>
      </c>
      <c r="M23" s="24">
        <f t="shared" si="0"/>
        <v>-34425</v>
      </c>
    </row>
    <row r="24" spans="1:13" ht="30" customHeight="1" x14ac:dyDescent="0.25">
      <c r="A24" s="32" t="s">
        <v>67</v>
      </c>
      <c r="B24" s="37" t="s">
        <v>68</v>
      </c>
      <c r="C24" s="33">
        <v>45351</v>
      </c>
      <c r="D24" s="34" t="s">
        <v>69</v>
      </c>
      <c r="E24" s="6">
        <v>712.8</v>
      </c>
      <c r="F24" s="8">
        <v>45412</v>
      </c>
      <c r="G24" s="35">
        <v>45357</v>
      </c>
      <c r="H24" s="23">
        <f t="shared" si="1"/>
        <v>-55</v>
      </c>
      <c r="I24" s="23"/>
      <c r="J24" s="23"/>
      <c r="K24" s="23">
        <v>0</v>
      </c>
      <c r="L24" s="23">
        <f t="shared" si="2"/>
        <v>-55</v>
      </c>
      <c r="M24" s="24">
        <f t="shared" si="0"/>
        <v>-39204</v>
      </c>
    </row>
    <row r="25" spans="1:13" ht="30" customHeight="1" x14ac:dyDescent="0.25">
      <c r="A25" s="32" t="s">
        <v>70</v>
      </c>
      <c r="B25" s="37">
        <v>4500040</v>
      </c>
      <c r="C25" s="33">
        <v>45351</v>
      </c>
      <c r="D25" s="34" t="s">
        <v>71</v>
      </c>
      <c r="E25" s="6">
        <v>1215</v>
      </c>
      <c r="F25" s="8">
        <v>45387</v>
      </c>
      <c r="G25" s="35">
        <v>45357</v>
      </c>
      <c r="H25" s="23">
        <f t="shared" si="1"/>
        <v>-30</v>
      </c>
      <c r="I25" s="23"/>
      <c r="J25" s="23"/>
      <c r="K25" s="23">
        <v>0</v>
      </c>
      <c r="L25" s="23">
        <f t="shared" si="2"/>
        <v>-30</v>
      </c>
      <c r="M25" s="24">
        <f t="shared" si="0"/>
        <v>-36450</v>
      </c>
    </row>
    <row r="26" spans="1:13" ht="30" customHeight="1" x14ac:dyDescent="0.25">
      <c r="A26" s="32" t="s">
        <v>72</v>
      </c>
      <c r="B26" s="41" t="s">
        <v>74</v>
      </c>
      <c r="C26" s="33">
        <v>45356</v>
      </c>
      <c r="D26" s="34" t="s">
        <v>73</v>
      </c>
      <c r="E26" s="6">
        <v>181.82</v>
      </c>
      <c r="F26" s="8">
        <v>45386</v>
      </c>
      <c r="G26" s="35">
        <v>45357</v>
      </c>
      <c r="H26" s="23">
        <f t="shared" si="1"/>
        <v>-29</v>
      </c>
      <c r="I26" s="23"/>
      <c r="J26" s="23"/>
      <c r="K26" s="23">
        <v>0</v>
      </c>
      <c r="L26" s="23">
        <f t="shared" si="2"/>
        <v>-29</v>
      </c>
      <c r="M26" s="24">
        <f t="shared" si="0"/>
        <v>-5272.78</v>
      </c>
    </row>
    <row r="27" spans="1:13" ht="30" customHeight="1" x14ac:dyDescent="0.25">
      <c r="A27" s="32" t="s">
        <v>75</v>
      </c>
      <c r="B27" s="41" t="s">
        <v>76</v>
      </c>
      <c r="C27" s="33">
        <v>45351</v>
      </c>
      <c r="D27" s="34" t="s">
        <v>77</v>
      </c>
      <c r="E27" s="6">
        <v>1250</v>
      </c>
      <c r="F27" s="8">
        <v>45387</v>
      </c>
      <c r="G27" s="35">
        <v>45359</v>
      </c>
      <c r="H27" s="23">
        <f t="shared" si="1"/>
        <v>-28</v>
      </c>
      <c r="I27" s="23"/>
      <c r="J27" s="23"/>
      <c r="K27" s="23">
        <v>0</v>
      </c>
      <c r="L27" s="23">
        <f t="shared" si="2"/>
        <v>-28</v>
      </c>
      <c r="M27" s="24">
        <f t="shared" si="0"/>
        <v>-35000</v>
      </c>
    </row>
    <row r="28" spans="1:13" ht="30" customHeight="1" x14ac:dyDescent="0.25">
      <c r="A28" s="32" t="s">
        <v>78</v>
      </c>
      <c r="B28" s="43">
        <v>1024060536</v>
      </c>
      <c r="C28" s="33">
        <v>45357</v>
      </c>
      <c r="D28" s="3" t="s">
        <v>38</v>
      </c>
      <c r="E28" s="6">
        <v>91.87</v>
      </c>
      <c r="F28" s="8">
        <v>45387</v>
      </c>
      <c r="G28" s="35">
        <v>45359</v>
      </c>
      <c r="H28" s="23">
        <f t="shared" si="1"/>
        <v>-28</v>
      </c>
      <c r="I28" s="23"/>
      <c r="J28" s="23"/>
      <c r="K28" s="23">
        <v>0</v>
      </c>
      <c r="L28" s="23">
        <f t="shared" si="2"/>
        <v>-28</v>
      </c>
      <c r="M28" s="24">
        <f t="shared" si="0"/>
        <v>-2572.36</v>
      </c>
    </row>
    <row r="29" spans="1:13" ht="30" customHeight="1" x14ac:dyDescent="0.25">
      <c r="A29" s="32" t="s">
        <v>79</v>
      </c>
      <c r="B29" s="37" t="s">
        <v>80</v>
      </c>
      <c r="C29" s="33">
        <v>45352</v>
      </c>
      <c r="D29" s="34" t="s">
        <v>81</v>
      </c>
      <c r="E29" s="6">
        <v>216</v>
      </c>
      <c r="F29" s="8">
        <v>45389</v>
      </c>
      <c r="G29" s="35">
        <v>45359</v>
      </c>
      <c r="H29" s="23">
        <f t="shared" si="1"/>
        <v>-30</v>
      </c>
      <c r="I29" s="23"/>
      <c r="J29" s="23"/>
      <c r="K29" s="23">
        <v>0</v>
      </c>
      <c r="L29" s="23">
        <f t="shared" si="2"/>
        <v>-30</v>
      </c>
      <c r="M29" s="24">
        <f t="shared" si="0"/>
        <v>-6480</v>
      </c>
    </row>
    <row r="30" spans="1:13" ht="30" customHeight="1" x14ac:dyDescent="0.25">
      <c r="A30" s="32" t="s">
        <v>82</v>
      </c>
      <c r="B30" s="37" t="s">
        <v>83</v>
      </c>
      <c r="C30" s="33">
        <v>45351</v>
      </c>
      <c r="D30" s="34" t="s">
        <v>58</v>
      </c>
      <c r="E30" s="6">
        <v>71.19</v>
      </c>
      <c r="F30" s="33">
        <v>45394</v>
      </c>
      <c r="G30" s="35">
        <v>45359</v>
      </c>
      <c r="H30" s="23">
        <f t="shared" si="1"/>
        <v>-35</v>
      </c>
      <c r="I30" s="23"/>
      <c r="J30" s="23"/>
      <c r="K30" s="23">
        <v>0</v>
      </c>
      <c r="L30" s="23">
        <f t="shared" si="2"/>
        <v>-35</v>
      </c>
      <c r="M30" s="24">
        <f t="shared" si="0"/>
        <v>-2491.65</v>
      </c>
    </row>
    <row r="31" spans="1:13" ht="30" customHeight="1" x14ac:dyDescent="0.25">
      <c r="A31" s="32" t="s">
        <v>84</v>
      </c>
      <c r="B31" s="36" t="s">
        <v>85</v>
      </c>
      <c r="C31" s="33">
        <v>45358</v>
      </c>
      <c r="D31" s="34" t="s">
        <v>86</v>
      </c>
      <c r="E31" s="6">
        <v>8859.11</v>
      </c>
      <c r="F31" s="33">
        <v>45389</v>
      </c>
      <c r="G31" s="35">
        <v>45363</v>
      </c>
      <c r="H31" s="23">
        <f t="shared" si="1"/>
        <v>-26</v>
      </c>
      <c r="I31" s="23"/>
      <c r="J31" s="23"/>
      <c r="K31" s="23">
        <v>0</v>
      </c>
      <c r="L31" s="23">
        <f t="shared" si="2"/>
        <v>-26</v>
      </c>
      <c r="M31" s="24">
        <f t="shared" si="0"/>
        <v>-230336.86000000002</v>
      </c>
    </row>
    <row r="32" spans="1:13" ht="30" customHeight="1" x14ac:dyDescent="0.25">
      <c r="A32" s="2" t="s">
        <v>87</v>
      </c>
      <c r="B32" s="2" t="s">
        <v>88</v>
      </c>
      <c r="C32" s="8">
        <v>45362</v>
      </c>
      <c r="D32" s="3" t="s">
        <v>89</v>
      </c>
      <c r="E32" s="6">
        <v>800</v>
      </c>
      <c r="F32" s="8">
        <v>45392</v>
      </c>
      <c r="G32" s="15">
        <v>45363</v>
      </c>
      <c r="H32" s="23">
        <f t="shared" si="1"/>
        <v>-29</v>
      </c>
      <c r="I32" s="23"/>
      <c r="J32" s="23"/>
      <c r="K32" s="23">
        <v>0</v>
      </c>
      <c r="L32" s="23">
        <f t="shared" si="2"/>
        <v>-29</v>
      </c>
      <c r="M32" s="24">
        <f t="shared" si="0"/>
        <v>-23200</v>
      </c>
    </row>
    <row r="33" spans="1:13" ht="30" customHeight="1" x14ac:dyDescent="0.25">
      <c r="A33" s="32" t="s">
        <v>90</v>
      </c>
      <c r="B33" s="37" t="s">
        <v>91</v>
      </c>
      <c r="C33" s="33">
        <v>45364</v>
      </c>
      <c r="D33" s="34" t="s">
        <v>52</v>
      </c>
      <c r="E33" s="6">
        <v>96</v>
      </c>
      <c r="F33" s="8">
        <v>45399</v>
      </c>
      <c r="G33" s="35">
        <v>45371</v>
      </c>
      <c r="H33" s="23">
        <f t="shared" si="1"/>
        <v>-28</v>
      </c>
      <c r="I33" s="23"/>
      <c r="J33" s="23"/>
      <c r="K33" s="23">
        <v>0</v>
      </c>
      <c r="L33" s="23">
        <f t="shared" si="2"/>
        <v>-28</v>
      </c>
      <c r="M33" s="24">
        <f t="shared" si="0"/>
        <v>-2688</v>
      </c>
    </row>
    <row r="34" spans="1:13" ht="30" customHeight="1" x14ac:dyDescent="0.25">
      <c r="A34" s="32" t="s">
        <v>92</v>
      </c>
      <c r="B34" s="38" t="s">
        <v>93</v>
      </c>
      <c r="C34" s="33">
        <v>45368</v>
      </c>
      <c r="D34" s="34" t="s">
        <v>94</v>
      </c>
      <c r="E34" s="6">
        <v>411.06</v>
      </c>
      <c r="F34" s="8">
        <v>45412</v>
      </c>
      <c r="G34" s="35">
        <v>45371</v>
      </c>
      <c r="H34" s="23">
        <f t="shared" si="1"/>
        <v>-41</v>
      </c>
      <c r="I34" s="23"/>
      <c r="J34" s="23"/>
      <c r="K34" s="23">
        <v>0</v>
      </c>
      <c r="L34" s="23">
        <f t="shared" si="2"/>
        <v>-41</v>
      </c>
      <c r="M34" s="24">
        <f t="shared" si="0"/>
        <v>-16853.46</v>
      </c>
    </row>
    <row r="35" spans="1:13" ht="30" customHeight="1" x14ac:dyDescent="0.25">
      <c r="A35" s="32" t="s">
        <v>95</v>
      </c>
      <c r="B35" s="41" t="s">
        <v>96</v>
      </c>
      <c r="C35" s="33">
        <v>45364</v>
      </c>
      <c r="D35" s="34" t="s">
        <v>86</v>
      </c>
      <c r="E35" s="6">
        <v>2977.55</v>
      </c>
      <c r="F35" s="8">
        <v>45401</v>
      </c>
      <c r="G35" s="35">
        <v>45371</v>
      </c>
      <c r="H35" s="23">
        <f t="shared" si="1"/>
        <v>-30</v>
      </c>
      <c r="I35" s="23"/>
      <c r="J35" s="23"/>
      <c r="K35" s="23">
        <v>0</v>
      </c>
      <c r="L35" s="23">
        <f t="shared" si="2"/>
        <v>-30</v>
      </c>
      <c r="M35" s="24">
        <f t="shared" si="0"/>
        <v>-89326.5</v>
      </c>
    </row>
    <row r="36" spans="1:13" ht="30" customHeight="1" x14ac:dyDescent="0.25">
      <c r="A36" s="32" t="s">
        <v>100</v>
      </c>
      <c r="B36" s="37">
        <v>3</v>
      </c>
      <c r="C36" s="33">
        <v>45371</v>
      </c>
      <c r="D36" s="34" t="s">
        <v>101</v>
      </c>
      <c r="E36" s="6">
        <v>759.43</v>
      </c>
      <c r="F36" s="8">
        <v>45401</v>
      </c>
      <c r="G36" s="35">
        <v>45372</v>
      </c>
      <c r="H36" s="23">
        <f t="shared" si="1"/>
        <v>-29</v>
      </c>
      <c r="I36" s="23"/>
      <c r="J36" s="23"/>
      <c r="K36" s="23">
        <v>0</v>
      </c>
      <c r="L36" s="23">
        <f t="shared" si="2"/>
        <v>-29</v>
      </c>
      <c r="M36" s="24">
        <f t="shared" si="0"/>
        <v>-22023.469999999998</v>
      </c>
    </row>
    <row r="37" spans="1:13" ht="30" customHeight="1" x14ac:dyDescent="0.25">
      <c r="A37" s="32" t="s">
        <v>111</v>
      </c>
      <c r="B37" s="38" t="s">
        <v>99</v>
      </c>
      <c r="C37" s="33">
        <v>45371</v>
      </c>
      <c r="D37" s="34" t="s">
        <v>97</v>
      </c>
      <c r="E37" s="6">
        <v>2560</v>
      </c>
      <c r="F37" s="8">
        <v>45432</v>
      </c>
      <c r="G37" s="35">
        <v>45372</v>
      </c>
      <c r="H37" s="23">
        <f t="shared" si="1"/>
        <v>-60</v>
      </c>
      <c r="I37" s="23"/>
      <c r="J37" s="23"/>
      <c r="K37" s="23">
        <v>0</v>
      </c>
      <c r="L37" s="23">
        <f t="shared" si="2"/>
        <v>-60</v>
      </c>
      <c r="M37" s="24">
        <f t="shared" si="0"/>
        <v>-153600</v>
      </c>
    </row>
    <row r="38" spans="1:13" ht="30" customHeight="1" x14ac:dyDescent="0.25">
      <c r="A38" s="32" t="s">
        <v>98</v>
      </c>
      <c r="B38" s="38" t="s">
        <v>112</v>
      </c>
      <c r="C38" s="33">
        <v>45371</v>
      </c>
      <c r="D38" s="34" t="s">
        <v>97</v>
      </c>
      <c r="E38" s="6">
        <v>4800</v>
      </c>
      <c r="F38" s="8">
        <v>45432</v>
      </c>
      <c r="G38" s="35">
        <v>45372</v>
      </c>
      <c r="H38" s="23">
        <f t="shared" si="1"/>
        <v>-60</v>
      </c>
      <c r="I38" s="23"/>
      <c r="J38" s="23"/>
      <c r="K38" s="23">
        <v>0</v>
      </c>
      <c r="L38" s="23">
        <f t="shared" si="2"/>
        <v>-60</v>
      </c>
      <c r="M38" s="24">
        <f t="shared" si="0"/>
        <v>-288000</v>
      </c>
    </row>
    <row r="39" spans="1:13" ht="30" customHeight="1" x14ac:dyDescent="0.25">
      <c r="A39" s="32" t="s">
        <v>102</v>
      </c>
      <c r="B39" s="39" t="s">
        <v>103</v>
      </c>
      <c r="C39" s="33">
        <v>45373</v>
      </c>
      <c r="D39" s="34" t="s">
        <v>104</v>
      </c>
      <c r="E39" s="6">
        <v>3344</v>
      </c>
      <c r="F39" s="8">
        <v>45403</v>
      </c>
      <c r="G39" s="15">
        <v>45374</v>
      </c>
      <c r="H39" s="23">
        <f t="shared" si="1"/>
        <v>-29</v>
      </c>
      <c r="I39" s="23"/>
      <c r="J39" s="23"/>
      <c r="K39" s="23">
        <v>0</v>
      </c>
      <c r="L39" s="23">
        <f t="shared" si="2"/>
        <v>-29</v>
      </c>
      <c r="M39" s="24">
        <f t="shared" si="0"/>
        <v>-96976</v>
      </c>
    </row>
    <row r="40" spans="1:13" ht="30" customHeight="1" x14ac:dyDescent="0.25">
      <c r="A40" s="32" t="s">
        <v>105</v>
      </c>
      <c r="B40" s="32" t="s">
        <v>106</v>
      </c>
      <c r="C40" s="33">
        <v>45370</v>
      </c>
      <c r="D40" s="34" t="s">
        <v>81</v>
      </c>
      <c r="E40" s="6">
        <v>103</v>
      </c>
      <c r="F40" s="8">
        <v>45407</v>
      </c>
      <c r="G40" s="15">
        <v>45379</v>
      </c>
      <c r="H40" s="23">
        <f t="shared" si="1"/>
        <v>-28</v>
      </c>
      <c r="I40" s="23"/>
      <c r="J40" s="23"/>
      <c r="K40" s="23">
        <v>0</v>
      </c>
      <c r="L40" s="23">
        <f t="shared" si="2"/>
        <v>-28</v>
      </c>
      <c r="M40" s="24">
        <f t="shared" si="0"/>
        <v>-2884</v>
      </c>
    </row>
    <row r="41" spans="1:13" ht="30" customHeight="1" x14ac:dyDescent="0.25">
      <c r="A41" s="32" t="s">
        <v>107</v>
      </c>
      <c r="B41" s="44" t="s">
        <v>108</v>
      </c>
      <c r="C41" s="33">
        <v>45372</v>
      </c>
      <c r="D41" s="34" t="s">
        <v>58</v>
      </c>
      <c r="E41" s="6">
        <v>425.92</v>
      </c>
      <c r="F41" s="8">
        <v>45414</v>
      </c>
      <c r="G41" s="15">
        <v>45379</v>
      </c>
      <c r="H41" s="23">
        <f t="shared" si="1"/>
        <v>-35</v>
      </c>
      <c r="I41" s="23"/>
      <c r="J41" s="23"/>
      <c r="K41" s="23">
        <v>0</v>
      </c>
      <c r="L41" s="23">
        <f t="shared" si="2"/>
        <v>-35</v>
      </c>
      <c r="M41" s="24">
        <f t="shared" si="0"/>
        <v>-14907.2</v>
      </c>
    </row>
    <row r="42" spans="1:13" ht="30" customHeight="1" x14ac:dyDescent="0.25">
      <c r="A42" s="32" t="s">
        <v>95</v>
      </c>
      <c r="B42" s="41" t="s">
        <v>96</v>
      </c>
      <c r="C42" s="33">
        <v>45364</v>
      </c>
      <c r="D42" s="34" t="s">
        <v>86</v>
      </c>
      <c r="E42" s="6">
        <v>20</v>
      </c>
      <c r="F42" s="8">
        <v>45401</v>
      </c>
      <c r="G42" s="35">
        <v>45386</v>
      </c>
      <c r="H42" s="23">
        <f t="shared" si="1"/>
        <v>-15</v>
      </c>
      <c r="I42" s="23"/>
      <c r="J42" s="23"/>
      <c r="K42" s="23">
        <v>0</v>
      </c>
      <c r="L42" s="23">
        <f t="shared" si="2"/>
        <v>-15</v>
      </c>
      <c r="M42" s="24">
        <f t="shared" si="0"/>
        <v>-300</v>
      </c>
    </row>
    <row r="43" spans="1:13" ht="30" customHeight="1" x14ac:dyDescent="0.25">
      <c r="A43" s="32" t="s">
        <v>109</v>
      </c>
      <c r="B43" s="40" t="s">
        <v>110</v>
      </c>
      <c r="C43" s="33">
        <v>45378</v>
      </c>
      <c r="D43" s="34" t="s">
        <v>81</v>
      </c>
      <c r="E43" s="6">
        <v>1497.6</v>
      </c>
      <c r="F43" s="8">
        <v>45415</v>
      </c>
      <c r="G43" s="15">
        <v>45387</v>
      </c>
      <c r="H43" s="23">
        <f t="shared" si="1"/>
        <v>-28</v>
      </c>
      <c r="I43" s="23"/>
      <c r="J43" s="23"/>
      <c r="K43" s="23">
        <v>0</v>
      </c>
      <c r="L43" s="23">
        <f t="shared" si="2"/>
        <v>-28</v>
      </c>
      <c r="M43" s="24">
        <f t="shared" si="0"/>
        <v>-41932.799999999996</v>
      </c>
    </row>
    <row r="44" spans="1:13" ht="30" customHeight="1" x14ac:dyDescent="0.25">
      <c r="A44" s="32" t="s">
        <v>113</v>
      </c>
      <c r="B44" s="39" t="s">
        <v>114</v>
      </c>
      <c r="C44" s="33">
        <v>45382</v>
      </c>
      <c r="D44" s="34" t="s">
        <v>35</v>
      </c>
      <c r="E44" s="6">
        <v>2380.36</v>
      </c>
      <c r="F44" s="8">
        <v>45416</v>
      </c>
      <c r="G44" s="15">
        <v>45387</v>
      </c>
      <c r="H44" s="23">
        <f t="shared" si="1"/>
        <v>-29</v>
      </c>
      <c r="I44" s="23"/>
      <c r="J44" s="23"/>
      <c r="K44" s="23">
        <v>0</v>
      </c>
      <c r="L44" s="23">
        <f t="shared" si="2"/>
        <v>-29</v>
      </c>
      <c r="M44" s="24">
        <f t="shared" si="0"/>
        <v>-69030.44</v>
      </c>
    </row>
    <row r="45" spans="1:13" ht="30" customHeight="1" x14ac:dyDescent="0.25">
      <c r="A45" s="32" t="s">
        <v>115</v>
      </c>
      <c r="B45" s="46">
        <v>1024090749</v>
      </c>
      <c r="C45" s="33">
        <v>45386</v>
      </c>
      <c r="D45" s="3" t="s">
        <v>38</v>
      </c>
      <c r="E45" s="6">
        <v>43.79</v>
      </c>
      <c r="F45" s="8">
        <v>45416</v>
      </c>
      <c r="G45" s="15">
        <v>45387</v>
      </c>
      <c r="H45" s="23">
        <f t="shared" si="1"/>
        <v>-29</v>
      </c>
      <c r="I45" s="23"/>
      <c r="J45" s="23"/>
      <c r="K45" s="23">
        <v>0</v>
      </c>
      <c r="L45" s="23">
        <f t="shared" si="2"/>
        <v>-29</v>
      </c>
      <c r="M45" s="24">
        <f t="shared" si="0"/>
        <v>-1269.9100000000001</v>
      </c>
    </row>
    <row r="46" spans="1:13" ht="30" customHeight="1" x14ac:dyDescent="0.25">
      <c r="A46" s="32" t="s">
        <v>116</v>
      </c>
      <c r="B46" s="45">
        <v>1</v>
      </c>
      <c r="C46" s="33">
        <v>45386</v>
      </c>
      <c r="D46" s="34" t="s">
        <v>117</v>
      </c>
      <c r="E46" s="6">
        <v>2400</v>
      </c>
      <c r="F46" s="8">
        <v>45416</v>
      </c>
      <c r="G46" s="15">
        <v>45387</v>
      </c>
      <c r="H46" s="23">
        <f t="shared" si="1"/>
        <v>-29</v>
      </c>
      <c r="I46" s="23"/>
      <c r="J46" s="23"/>
      <c r="K46" s="23">
        <v>0</v>
      </c>
      <c r="L46" s="23">
        <f t="shared" si="2"/>
        <v>-29</v>
      </c>
      <c r="M46" s="24">
        <f t="shared" si="0"/>
        <v>-69600</v>
      </c>
    </row>
    <row r="47" spans="1:13" ht="30" customHeight="1" x14ac:dyDescent="0.25">
      <c r="A47" s="32" t="s">
        <v>118</v>
      </c>
      <c r="B47" s="40" t="s">
        <v>119</v>
      </c>
      <c r="C47" s="33">
        <v>45387</v>
      </c>
      <c r="D47" s="34" t="s">
        <v>58</v>
      </c>
      <c r="E47" s="6">
        <v>39.090000000000003</v>
      </c>
      <c r="F47" s="8">
        <v>45429</v>
      </c>
      <c r="G47" s="35">
        <v>45399</v>
      </c>
      <c r="H47" s="23">
        <f t="shared" si="1"/>
        <v>-30</v>
      </c>
      <c r="I47" s="23"/>
      <c r="J47" s="23"/>
      <c r="K47" s="23">
        <v>0</v>
      </c>
      <c r="L47" s="23">
        <f t="shared" si="2"/>
        <v>-30</v>
      </c>
      <c r="M47" s="24">
        <f t="shared" si="0"/>
        <v>-1172.7</v>
      </c>
    </row>
    <row r="48" spans="1:13" ht="30" customHeight="1" x14ac:dyDescent="0.25">
      <c r="A48" s="50" t="s">
        <v>120</v>
      </c>
      <c r="B48" s="51" t="s">
        <v>121</v>
      </c>
      <c r="C48" s="52">
        <v>45393</v>
      </c>
      <c r="D48" s="53" t="s">
        <v>122</v>
      </c>
      <c r="E48" s="54">
        <v>26527.86</v>
      </c>
      <c r="F48" s="55">
        <v>45423</v>
      </c>
      <c r="G48" s="15">
        <v>45643</v>
      </c>
      <c r="H48" s="23">
        <f t="shared" si="1"/>
        <v>220</v>
      </c>
      <c r="I48" s="23"/>
      <c r="J48" s="23"/>
      <c r="K48" s="23">
        <v>0</v>
      </c>
      <c r="L48" s="23">
        <f t="shared" si="2"/>
        <v>220</v>
      </c>
      <c r="M48" s="24">
        <f t="shared" si="0"/>
        <v>5836129.2000000002</v>
      </c>
    </row>
    <row r="49" spans="1:13" ht="30" customHeight="1" x14ac:dyDescent="0.25">
      <c r="A49" s="32" t="s">
        <v>123</v>
      </c>
      <c r="B49" s="40" t="s">
        <v>124</v>
      </c>
      <c r="C49" s="33">
        <v>45392</v>
      </c>
      <c r="D49" s="34" t="s">
        <v>125</v>
      </c>
      <c r="E49" s="6">
        <v>802.5</v>
      </c>
      <c r="F49" s="8">
        <v>45428</v>
      </c>
      <c r="G49" s="15">
        <v>45399</v>
      </c>
      <c r="H49" s="23">
        <f t="shared" si="1"/>
        <v>-29</v>
      </c>
      <c r="I49" s="23"/>
      <c r="J49" s="23"/>
      <c r="K49" s="23">
        <v>0</v>
      </c>
      <c r="L49" s="23">
        <f t="shared" si="2"/>
        <v>-29</v>
      </c>
      <c r="M49" s="24">
        <f t="shared" si="0"/>
        <v>-23272.5</v>
      </c>
    </row>
    <row r="50" spans="1:13" ht="30" customHeight="1" x14ac:dyDescent="0.25">
      <c r="A50" s="32" t="s">
        <v>126</v>
      </c>
      <c r="B50" s="32" t="s">
        <v>127</v>
      </c>
      <c r="C50" s="33">
        <v>45392</v>
      </c>
      <c r="D50" s="34" t="s">
        <v>125</v>
      </c>
      <c r="E50" s="6">
        <v>185</v>
      </c>
      <c r="F50" s="8">
        <v>45428</v>
      </c>
      <c r="G50" s="15">
        <v>45399</v>
      </c>
      <c r="H50" s="23">
        <f t="shared" si="1"/>
        <v>-29</v>
      </c>
      <c r="I50" s="23"/>
      <c r="J50" s="23"/>
      <c r="K50" s="23">
        <v>0</v>
      </c>
      <c r="L50" s="23">
        <f t="shared" si="2"/>
        <v>-29</v>
      </c>
      <c r="M50" s="24">
        <f t="shared" si="0"/>
        <v>-5365</v>
      </c>
    </row>
    <row r="51" spans="1:13" ht="30" customHeight="1" x14ac:dyDescent="0.25">
      <c r="A51" s="32" t="s">
        <v>128</v>
      </c>
      <c r="B51" s="39" t="s">
        <v>129</v>
      </c>
      <c r="C51" s="33">
        <v>45393</v>
      </c>
      <c r="D51" s="34" t="s">
        <v>58</v>
      </c>
      <c r="E51" s="6">
        <v>94.59</v>
      </c>
      <c r="F51" s="8">
        <v>45429</v>
      </c>
      <c r="G51" s="15">
        <v>45402</v>
      </c>
      <c r="H51" s="23">
        <f t="shared" si="1"/>
        <v>-27</v>
      </c>
      <c r="I51" s="23"/>
      <c r="J51" s="23"/>
      <c r="K51" s="23">
        <v>0</v>
      </c>
      <c r="L51" s="23">
        <f t="shared" si="2"/>
        <v>-27</v>
      </c>
      <c r="M51" s="24">
        <f t="shared" si="0"/>
        <v>-2553.9300000000003</v>
      </c>
    </row>
    <row r="52" spans="1:13" ht="30" customHeight="1" x14ac:dyDescent="0.25">
      <c r="A52" s="32" t="s">
        <v>130</v>
      </c>
      <c r="B52" s="32" t="s">
        <v>131</v>
      </c>
      <c r="C52" s="33">
        <v>45412</v>
      </c>
      <c r="D52" s="34" t="s">
        <v>132</v>
      </c>
      <c r="E52" s="6">
        <v>1556</v>
      </c>
      <c r="F52" s="33">
        <v>45443</v>
      </c>
      <c r="G52" s="15">
        <v>45418</v>
      </c>
      <c r="H52" s="23">
        <f t="shared" si="1"/>
        <v>-25</v>
      </c>
      <c r="I52" s="23"/>
      <c r="J52" s="23"/>
      <c r="K52" s="23">
        <v>0</v>
      </c>
      <c r="L52" s="23">
        <f t="shared" si="2"/>
        <v>-25</v>
      </c>
      <c r="M52" s="24">
        <f t="shared" si="0"/>
        <v>-38900</v>
      </c>
    </row>
    <row r="53" spans="1:13" ht="30" customHeight="1" x14ac:dyDescent="0.25">
      <c r="A53" s="32" t="s">
        <v>133</v>
      </c>
      <c r="B53" s="32" t="s">
        <v>134</v>
      </c>
      <c r="C53" s="33">
        <v>45412</v>
      </c>
      <c r="D53" s="34" t="s">
        <v>132</v>
      </c>
      <c r="E53" s="6">
        <v>300</v>
      </c>
      <c r="F53" s="33">
        <v>45443</v>
      </c>
      <c r="G53" s="15">
        <v>45418</v>
      </c>
      <c r="H53" s="23">
        <f t="shared" si="1"/>
        <v>-25</v>
      </c>
      <c r="I53" s="23"/>
      <c r="J53" s="23"/>
      <c r="K53" s="23">
        <v>0</v>
      </c>
      <c r="L53" s="23">
        <f t="shared" si="2"/>
        <v>-25</v>
      </c>
      <c r="M53" s="24">
        <f t="shared" si="0"/>
        <v>-7500</v>
      </c>
    </row>
    <row r="54" spans="1:13" ht="30" customHeight="1" x14ac:dyDescent="0.25">
      <c r="A54" s="32" t="s">
        <v>135</v>
      </c>
      <c r="B54" s="32" t="s">
        <v>136</v>
      </c>
      <c r="C54" s="33">
        <v>45412</v>
      </c>
      <c r="D54" s="34" t="s">
        <v>132</v>
      </c>
      <c r="E54" s="6">
        <v>1976</v>
      </c>
      <c r="F54" s="33">
        <v>45443</v>
      </c>
      <c r="G54" s="15">
        <v>45418</v>
      </c>
      <c r="H54" s="23">
        <f t="shared" si="1"/>
        <v>-25</v>
      </c>
      <c r="I54" s="23"/>
      <c r="J54" s="23"/>
      <c r="K54" s="23">
        <v>0</v>
      </c>
      <c r="L54" s="23">
        <f t="shared" si="2"/>
        <v>-25</v>
      </c>
      <c r="M54" s="24">
        <f t="shared" si="0"/>
        <v>-49400</v>
      </c>
    </row>
    <row r="55" spans="1:13" ht="30" customHeight="1" x14ac:dyDescent="0.25">
      <c r="A55" s="32" t="s">
        <v>137</v>
      </c>
      <c r="B55" s="32" t="s">
        <v>138</v>
      </c>
      <c r="C55" s="33">
        <v>45412</v>
      </c>
      <c r="D55" s="34" t="s">
        <v>132</v>
      </c>
      <c r="E55" s="6">
        <v>3978.57</v>
      </c>
      <c r="F55" s="33">
        <v>45443</v>
      </c>
      <c r="G55" s="15">
        <v>45418</v>
      </c>
      <c r="H55" s="23">
        <f t="shared" si="1"/>
        <v>-25</v>
      </c>
      <c r="I55" s="23"/>
      <c r="J55" s="23"/>
      <c r="K55" s="23">
        <v>0</v>
      </c>
      <c r="L55" s="23">
        <f t="shared" si="2"/>
        <v>-25</v>
      </c>
      <c r="M55" s="24">
        <f t="shared" si="0"/>
        <v>-99464.25</v>
      </c>
    </row>
    <row r="56" spans="1:13" ht="30" customHeight="1" x14ac:dyDescent="0.25">
      <c r="A56" s="32" t="s">
        <v>139</v>
      </c>
      <c r="B56" s="36">
        <v>1024120699</v>
      </c>
      <c r="C56" s="33">
        <v>45415</v>
      </c>
      <c r="D56" s="34" t="s">
        <v>38</v>
      </c>
      <c r="E56" s="6">
        <v>58.21</v>
      </c>
      <c r="F56" s="8">
        <v>45445</v>
      </c>
      <c r="G56" s="15">
        <v>45418</v>
      </c>
      <c r="H56" s="23">
        <f t="shared" si="1"/>
        <v>-27</v>
      </c>
      <c r="I56" s="23"/>
      <c r="J56" s="23"/>
      <c r="K56" s="23">
        <v>0</v>
      </c>
      <c r="L56" s="23">
        <f t="shared" si="2"/>
        <v>-27</v>
      </c>
      <c r="M56" s="24">
        <f t="shared" si="0"/>
        <v>-1571.67</v>
      </c>
    </row>
    <row r="57" spans="1:13" ht="30" customHeight="1" x14ac:dyDescent="0.25">
      <c r="A57" s="32" t="s">
        <v>140</v>
      </c>
      <c r="B57" s="38" t="s">
        <v>141</v>
      </c>
      <c r="C57" s="33">
        <v>45419</v>
      </c>
      <c r="D57" s="34" t="s">
        <v>142</v>
      </c>
      <c r="E57" s="6">
        <v>450</v>
      </c>
      <c r="F57" s="8">
        <v>45452</v>
      </c>
      <c r="G57" s="15">
        <v>45425</v>
      </c>
      <c r="H57" s="23">
        <f t="shared" si="1"/>
        <v>-27</v>
      </c>
      <c r="I57" s="23"/>
      <c r="J57" s="23"/>
      <c r="K57" s="23">
        <v>0</v>
      </c>
      <c r="L57" s="23">
        <f t="shared" si="2"/>
        <v>-27</v>
      </c>
      <c r="M57" s="24">
        <f t="shared" si="0"/>
        <v>-12150</v>
      </c>
    </row>
    <row r="58" spans="1:13" ht="30" customHeight="1" x14ac:dyDescent="0.25">
      <c r="A58" s="32" t="s">
        <v>143</v>
      </c>
      <c r="B58" s="38" t="s">
        <v>144</v>
      </c>
      <c r="C58" s="33">
        <v>45425</v>
      </c>
      <c r="D58" s="34" t="s">
        <v>46</v>
      </c>
      <c r="E58" s="6">
        <v>300</v>
      </c>
      <c r="F58" s="8">
        <v>45455</v>
      </c>
      <c r="G58" s="15">
        <v>45428</v>
      </c>
      <c r="H58" s="23">
        <f t="shared" si="1"/>
        <v>-27</v>
      </c>
      <c r="I58" s="23"/>
      <c r="J58" s="23"/>
      <c r="K58" s="23">
        <v>0</v>
      </c>
      <c r="L58" s="23">
        <f t="shared" si="2"/>
        <v>-27</v>
      </c>
      <c r="M58" s="24">
        <f t="shared" si="0"/>
        <v>-8100</v>
      </c>
    </row>
    <row r="59" spans="1:13" ht="30" customHeight="1" x14ac:dyDescent="0.25">
      <c r="A59" s="32" t="s">
        <v>145</v>
      </c>
      <c r="B59" s="41" t="s">
        <v>146</v>
      </c>
      <c r="C59" s="33">
        <v>45418</v>
      </c>
      <c r="D59" s="34" t="s">
        <v>58</v>
      </c>
      <c r="E59" s="6">
        <v>394.04</v>
      </c>
      <c r="F59" s="8">
        <v>45458</v>
      </c>
      <c r="G59" s="15">
        <v>45429</v>
      </c>
      <c r="H59" s="23">
        <f t="shared" si="1"/>
        <v>-29</v>
      </c>
      <c r="I59" s="23"/>
      <c r="J59" s="23"/>
      <c r="K59" s="23">
        <v>0</v>
      </c>
      <c r="L59" s="23">
        <f t="shared" si="2"/>
        <v>-29</v>
      </c>
      <c r="M59" s="24">
        <f t="shared" si="0"/>
        <v>-11427.16</v>
      </c>
    </row>
    <row r="60" spans="1:13" ht="30" customHeight="1" x14ac:dyDescent="0.25">
      <c r="A60" s="32" t="s">
        <v>148</v>
      </c>
      <c r="B60" s="47" t="s">
        <v>149</v>
      </c>
      <c r="C60" s="33">
        <v>45429</v>
      </c>
      <c r="D60" s="34" t="s">
        <v>152</v>
      </c>
      <c r="E60" s="6">
        <v>299</v>
      </c>
      <c r="F60" s="8">
        <v>45460</v>
      </c>
      <c r="G60" s="15">
        <v>45432</v>
      </c>
      <c r="H60" s="23">
        <f t="shared" si="1"/>
        <v>-28</v>
      </c>
      <c r="I60" s="23"/>
      <c r="J60" s="23"/>
      <c r="K60" s="23">
        <v>0</v>
      </c>
      <c r="L60" s="23">
        <f t="shared" si="2"/>
        <v>-28</v>
      </c>
      <c r="M60" s="24">
        <f t="shared" si="0"/>
        <v>-8372</v>
      </c>
    </row>
    <row r="61" spans="1:13" ht="30" customHeight="1" x14ac:dyDescent="0.25">
      <c r="A61" s="32" t="s">
        <v>150</v>
      </c>
      <c r="B61" s="40" t="s">
        <v>151</v>
      </c>
      <c r="C61" s="33">
        <v>45433</v>
      </c>
      <c r="D61" s="34" t="s">
        <v>147</v>
      </c>
      <c r="E61" s="6">
        <v>1810.18</v>
      </c>
      <c r="F61" s="8">
        <v>45463</v>
      </c>
      <c r="G61" s="15">
        <v>45434</v>
      </c>
      <c r="H61" s="23">
        <f t="shared" si="1"/>
        <v>-29</v>
      </c>
      <c r="I61" s="23"/>
      <c r="J61" s="23"/>
      <c r="K61" s="23">
        <v>0</v>
      </c>
      <c r="L61" s="23">
        <f t="shared" si="2"/>
        <v>-29</v>
      </c>
      <c r="M61" s="24">
        <f t="shared" si="0"/>
        <v>-52495.22</v>
      </c>
    </row>
    <row r="62" spans="1:13" ht="30" customHeight="1" x14ac:dyDescent="0.25">
      <c r="A62" s="32" t="s">
        <v>153</v>
      </c>
      <c r="B62" s="32">
        <v>7</v>
      </c>
      <c r="C62" s="33">
        <v>45439</v>
      </c>
      <c r="D62" s="34" t="s">
        <v>101</v>
      </c>
      <c r="E62" s="6">
        <v>522.54</v>
      </c>
      <c r="F62" s="8">
        <v>45469</v>
      </c>
      <c r="G62" s="15">
        <v>45442</v>
      </c>
      <c r="H62" s="23">
        <f t="shared" si="1"/>
        <v>-27</v>
      </c>
      <c r="I62" s="23"/>
      <c r="J62" s="23"/>
      <c r="K62" s="23">
        <v>0</v>
      </c>
      <c r="L62" s="23">
        <f t="shared" si="2"/>
        <v>-27</v>
      </c>
      <c r="M62" s="24">
        <f t="shared" si="0"/>
        <v>-14108.579999999998</v>
      </c>
    </row>
    <row r="63" spans="1:13" ht="30" customHeight="1" x14ac:dyDescent="0.25">
      <c r="A63" s="32" t="s">
        <v>154</v>
      </c>
      <c r="B63" s="32">
        <v>8</v>
      </c>
      <c r="C63" s="33">
        <v>45439</v>
      </c>
      <c r="D63" s="34" t="s">
        <v>101</v>
      </c>
      <c r="E63" s="6">
        <v>585.24</v>
      </c>
      <c r="F63" s="8">
        <v>45469</v>
      </c>
      <c r="G63" s="15">
        <v>45442</v>
      </c>
      <c r="H63" s="23">
        <f t="shared" si="1"/>
        <v>-27</v>
      </c>
      <c r="I63" s="23"/>
      <c r="J63" s="23"/>
      <c r="K63" s="23">
        <v>0</v>
      </c>
      <c r="L63" s="23">
        <f t="shared" si="2"/>
        <v>-27</v>
      </c>
      <c r="M63" s="24">
        <f t="shared" si="0"/>
        <v>-15801.48</v>
      </c>
    </row>
    <row r="64" spans="1:13" ht="30" customHeight="1" x14ac:dyDescent="0.25">
      <c r="A64" s="32" t="s">
        <v>155</v>
      </c>
      <c r="B64" s="38" t="s">
        <v>156</v>
      </c>
      <c r="C64" s="33">
        <v>45439</v>
      </c>
      <c r="D64" s="34" t="s">
        <v>157</v>
      </c>
      <c r="E64" s="6">
        <v>215</v>
      </c>
      <c r="F64" s="8">
        <v>45439</v>
      </c>
      <c r="G64" s="15">
        <v>45442</v>
      </c>
      <c r="H64" s="23">
        <f t="shared" si="1"/>
        <v>3</v>
      </c>
      <c r="I64" s="23"/>
      <c r="J64" s="23"/>
      <c r="K64" s="23">
        <v>0</v>
      </c>
      <c r="L64" s="23">
        <f t="shared" si="2"/>
        <v>3</v>
      </c>
      <c r="M64" s="24">
        <f t="shared" si="0"/>
        <v>645</v>
      </c>
    </row>
    <row r="65" spans="1:13" ht="30" customHeight="1" x14ac:dyDescent="0.25">
      <c r="A65" s="32" t="s">
        <v>158</v>
      </c>
      <c r="B65" s="45">
        <v>0.2</v>
      </c>
      <c r="C65" s="33">
        <v>45437</v>
      </c>
      <c r="D65" s="34" t="s">
        <v>94</v>
      </c>
      <c r="E65" s="6">
        <v>459.76</v>
      </c>
      <c r="F65" s="8">
        <v>45471</v>
      </c>
      <c r="G65" s="15">
        <v>45442</v>
      </c>
      <c r="H65" s="23">
        <f t="shared" si="1"/>
        <v>-29</v>
      </c>
      <c r="I65" s="23"/>
      <c r="J65" s="23"/>
      <c r="K65" s="23">
        <v>0</v>
      </c>
      <c r="L65" s="23">
        <f t="shared" si="2"/>
        <v>-29</v>
      </c>
      <c r="M65" s="24">
        <f t="shared" si="0"/>
        <v>-13333.039999999999</v>
      </c>
    </row>
    <row r="66" spans="1:13" ht="30" customHeight="1" x14ac:dyDescent="0.25">
      <c r="A66" s="32" t="s">
        <v>159</v>
      </c>
      <c r="B66" s="38" t="s">
        <v>160</v>
      </c>
      <c r="C66" s="33">
        <v>45435</v>
      </c>
      <c r="D66" s="34" t="s">
        <v>104</v>
      </c>
      <c r="E66" s="6">
        <v>8300</v>
      </c>
      <c r="F66" s="8">
        <v>45472</v>
      </c>
      <c r="G66" s="15">
        <v>45444</v>
      </c>
      <c r="H66" s="23">
        <f t="shared" si="1"/>
        <v>-28</v>
      </c>
      <c r="I66" s="23"/>
      <c r="J66" s="23"/>
      <c r="K66" s="23">
        <v>0</v>
      </c>
      <c r="L66" s="23">
        <f t="shared" si="2"/>
        <v>-28</v>
      </c>
      <c r="M66" s="24">
        <f t="shared" si="0"/>
        <v>-232400</v>
      </c>
    </row>
    <row r="67" spans="1:13" ht="30" customHeight="1" x14ac:dyDescent="0.25">
      <c r="A67" s="32" t="s">
        <v>161</v>
      </c>
      <c r="B67" s="38" t="s">
        <v>162</v>
      </c>
      <c r="C67" s="33">
        <v>45442</v>
      </c>
      <c r="D67" s="34" t="s">
        <v>163</v>
      </c>
      <c r="E67" s="6">
        <v>3900</v>
      </c>
      <c r="F67" s="8">
        <v>45473</v>
      </c>
      <c r="G67" s="15">
        <v>45444</v>
      </c>
      <c r="H67" s="23">
        <f t="shared" si="1"/>
        <v>-29</v>
      </c>
      <c r="I67" s="23"/>
      <c r="J67" s="23"/>
      <c r="K67" s="23">
        <v>0</v>
      </c>
      <c r="L67" s="23">
        <f t="shared" si="2"/>
        <v>-29</v>
      </c>
      <c r="M67" s="24">
        <f t="shared" si="0"/>
        <v>-113100</v>
      </c>
    </row>
    <row r="68" spans="1:13" ht="30" customHeight="1" x14ac:dyDescent="0.25">
      <c r="A68" s="32" t="s">
        <v>164</v>
      </c>
      <c r="B68" s="38" t="s">
        <v>165</v>
      </c>
      <c r="C68" s="33">
        <v>45443</v>
      </c>
      <c r="D68" s="34" t="s">
        <v>73</v>
      </c>
      <c r="E68" s="6">
        <v>807.23</v>
      </c>
      <c r="F68" s="8">
        <v>45473</v>
      </c>
      <c r="G68" s="15">
        <v>45448</v>
      </c>
      <c r="H68" s="23">
        <f t="shared" si="1"/>
        <v>-25</v>
      </c>
      <c r="I68" s="23"/>
      <c r="J68" s="23"/>
      <c r="K68" s="23">
        <v>0</v>
      </c>
      <c r="L68" s="23">
        <f t="shared" si="2"/>
        <v>-25</v>
      </c>
      <c r="M68" s="24">
        <f t="shared" si="0"/>
        <v>-20180.75</v>
      </c>
    </row>
    <row r="69" spans="1:13" ht="30" customHeight="1" x14ac:dyDescent="0.25">
      <c r="A69" s="32" t="s">
        <v>164</v>
      </c>
      <c r="B69" s="38" t="s">
        <v>165</v>
      </c>
      <c r="C69" s="33">
        <v>45443</v>
      </c>
      <c r="D69" s="34" t="s">
        <v>73</v>
      </c>
      <c r="E69" s="6">
        <v>0.04</v>
      </c>
      <c r="F69" s="8">
        <v>45473</v>
      </c>
      <c r="G69" s="15">
        <v>45457</v>
      </c>
      <c r="H69" s="23">
        <f t="shared" si="1"/>
        <v>-16</v>
      </c>
      <c r="I69" s="23"/>
      <c r="J69" s="23"/>
      <c r="K69" s="23">
        <v>0</v>
      </c>
      <c r="L69" s="23">
        <f t="shared" si="2"/>
        <v>-16</v>
      </c>
      <c r="M69" s="24">
        <f t="shared" si="0"/>
        <v>-0.64</v>
      </c>
    </row>
    <row r="70" spans="1:13" ht="30" customHeight="1" x14ac:dyDescent="0.25">
      <c r="A70" s="32" t="s">
        <v>166</v>
      </c>
      <c r="B70" s="38" t="s">
        <v>167</v>
      </c>
      <c r="C70" s="33">
        <v>45442</v>
      </c>
      <c r="D70" s="34" t="s">
        <v>101</v>
      </c>
      <c r="E70" s="6">
        <v>1250.4100000000001</v>
      </c>
      <c r="F70" s="8">
        <v>45472</v>
      </c>
      <c r="G70" s="15">
        <v>45446</v>
      </c>
      <c r="H70" s="23">
        <f t="shared" si="1"/>
        <v>-26</v>
      </c>
      <c r="I70" s="23"/>
      <c r="J70" s="23"/>
      <c r="K70" s="23">
        <v>0</v>
      </c>
      <c r="L70" s="23">
        <f t="shared" si="2"/>
        <v>-26</v>
      </c>
      <c r="M70" s="24">
        <f t="shared" si="0"/>
        <v>-32510.660000000003</v>
      </c>
    </row>
    <row r="71" spans="1:13" ht="30" customHeight="1" x14ac:dyDescent="0.25">
      <c r="A71" s="32" t="s">
        <v>168</v>
      </c>
      <c r="B71" s="38" t="s">
        <v>169</v>
      </c>
      <c r="C71" s="33">
        <v>45442</v>
      </c>
      <c r="D71" s="34" t="s">
        <v>101</v>
      </c>
      <c r="E71" s="6">
        <v>1302.05</v>
      </c>
      <c r="F71" s="8">
        <v>45472</v>
      </c>
      <c r="G71" s="15">
        <v>45446</v>
      </c>
      <c r="H71" s="23">
        <f t="shared" si="1"/>
        <v>-26</v>
      </c>
      <c r="I71" s="23"/>
      <c r="J71" s="23"/>
      <c r="K71" s="23">
        <v>0</v>
      </c>
      <c r="L71" s="23">
        <f t="shared" si="2"/>
        <v>-26</v>
      </c>
      <c r="M71" s="24">
        <f t="shared" si="0"/>
        <v>-33853.299999999996</v>
      </c>
    </row>
    <row r="72" spans="1:13" ht="30" customHeight="1" x14ac:dyDescent="0.25">
      <c r="A72" s="32" t="s">
        <v>170</v>
      </c>
      <c r="B72" s="38" t="s">
        <v>171</v>
      </c>
      <c r="C72" s="33">
        <v>45443</v>
      </c>
      <c r="D72" s="34" t="s">
        <v>94</v>
      </c>
      <c r="E72" s="6">
        <v>881.23</v>
      </c>
      <c r="F72" s="8">
        <v>45473</v>
      </c>
      <c r="G72" s="15">
        <v>45446</v>
      </c>
      <c r="H72" s="23">
        <f t="shared" si="1"/>
        <v>-27</v>
      </c>
      <c r="I72" s="23"/>
      <c r="J72" s="23"/>
      <c r="K72" s="23">
        <v>0</v>
      </c>
      <c r="L72" s="23">
        <f t="shared" si="2"/>
        <v>-27</v>
      </c>
      <c r="M72" s="24">
        <f t="shared" si="0"/>
        <v>-23793.21</v>
      </c>
    </row>
    <row r="73" spans="1:13" ht="30" customHeight="1" x14ac:dyDescent="0.25">
      <c r="A73" s="32" t="s">
        <v>172</v>
      </c>
      <c r="B73" s="38" t="s">
        <v>173</v>
      </c>
      <c r="C73" s="33">
        <v>45443</v>
      </c>
      <c r="D73" s="34" t="s">
        <v>94</v>
      </c>
      <c r="E73" s="6">
        <v>390.05</v>
      </c>
      <c r="F73" s="8">
        <v>45473</v>
      </c>
      <c r="G73" s="15">
        <v>45446</v>
      </c>
      <c r="H73" s="23">
        <f t="shared" si="1"/>
        <v>-27</v>
      </c>
      <c r="I73" s="23"/>
      <c r="J73" s="23"/>
      <c r="K73" s="23">
        <v>0</v>
      </c>
      <c r="L73" s="23">
        <f t="shared" si="2"/>
        <v>-27</v>
      </c>
      <c r="M73" s="24">
        <f t="shared" si="0"/>
        <v>-10531.35</v>
      </c>
    </row>
    <row r="74" spans="1:13" ht="30" customHeight="1" x14ac:dyDescent="0.25">
      <c r="A74" s="32" t="s">
        <v>174</v>
      </c>
      <c r="B74" s="38" t="s">
        <v>175</v>
      </c>
      <c r="C74" s="33">
        <v>45443</v>
      </c>
      <c r="D74" s="34" t="s">
        <v>94</v>
      </c>
      <c r="E74" s="6">
        <v>1375.49</v>
      </c>
      <c r="F74" s="8">
        <v>45473</v>
      </c>
      <c r="G74" s="15">
        <v>45446</v>
      </c>
      <c r="H74" s="23">
        <f t="shared" si="1"/>
        <v>-27</v>
      </c>
      <c r="I74" s="23"/>
      <c r="J74" s="23"/>
      <c r="K74" s="23">
        <v>0</v>
      </c>
      <c r="L74" s="23">
        <f t="shared" si="2"/>
        <v>-27</v>
      </c>
      <c r="M74" s="24">
        <f t="shared" si="0"/>
        <v>-37138.230000000003</v>
      </c>
    </row>
    <row r="75" spans="1:13" ht="30" customHeight="1" x14ac:dyDescent="0.25">
      <c r="A75" s="32" t="s">
        <v>176</v>
      </c>
      <c r="B75" s="38" t="s">
        <v>177</v>
      </c>
      <c r="C75" s="33">
        <v>45443</v>
      </c>
      <c r="D75" s="34" t="s">
        <v>94</v>
      </c>
      <c r="E75" s="6">
        <v>905.54</v>
      </c>
      <c r="F75" s="8">
        <v>45473</v>
      </c>
      <c r="G75" s="15">
        <v>45446</v>
      </c>
      <c r="H75" s="23">
        <f t="shared" si="1"/>
        <v>-27</v>
      </c>
      <c r="I75" s="23"/>
      <c r="J75" s="23"/>
      <c r="K75" s="23">
        <v>0</v>
      </c>
      <c r="L75" s="23">
        <f t="shared" si="2"/>
        <v>-27</v>
      </c>
      <c r="M75" s="24">
        <f t="shared" si="0"/>
        <v>-24449.579999999998</v>
      </c>
    </row>
    <row r="76" spans="1:13" ht="30" customHeight="1" x14ac:dyDescent="0.25">
      <c r="A76" s="32" t="s">
        <v>178</v>
      </c>
      <c r="B76" s="32" t="s">
        <v>179</v>
      </c>
      <c r="C76" s="33">
        <v>45443</v>
      </c>
      <c r="D76" s="34" t="s">
        <v>147</v>
      </c>
      <c r="E76" s="6">
        <v>1072.9100000000001</v>
      </c>
      <c r="F76" s="8">
        <v>45473</v>
      </c>
      <c r="G76" s="15">
        <v>45429</v>
      </c>
      <c r="H76" s="23">
        <f t="shared" si="1"/>
        <v>-44</v>
      </c>
      <c r="I76" s="23"/>
      <c r="J76" s="23"/>
      <c r="K76" s="23">
        <v>0</v>
      </c>
      <c r="L76" s="23">
        <f t="shared" si="2"/>
        <v>-44</v>
      </c>
      <c r="M76" s="24">
        <f t="shared" si="0"/>
        <v>-47208.04</v>
      </c>
    </row>
    <row r="77" spans="1:13" ht="30" customHeight="1" x14ac:dyDescent="0.25">
      <c r="A77" s="32" t="s">
        <v>186</v>
      </c>
      <c r="B77" s="32" t="s">
        <v>187</v>
      </c>
      <c r="C77" s="33">
        <v>45443</v>
      </c>
      <c r="D77" s="34" t="s">
        <v>132</v>
      </c>
      <c r="E77" s="6">
        <v>1349</v>
      </c>
      <c r="F77" s="8">
        <v>45477</v>
      </c>
      <c r="G77" s="15">
        <v>45448</v>
      </c>
      <c r="H77" s="23">
        <f t="shared" si="1"/>
        <v>-29</v>
      </c>
      <c r="I77" s="23"/>
      <c r="J77" s="23"/>
      <c r="K77" s="23">
        <v>0</v>
      </c>
      <c r="L77" s="23">
        <f t="shared" si="2"/>
        <v>-29</v>
      </c>
      <c r="M77" s="24">
        <f t="shared" si="0"/>
        <v>-39121</v>
      </c>
    </row>
    <row r="78" spans="1:13" ht="30" customHeight="1" x14ac:dyDescent="0.25">
      <c r="A78" s="32" t="s">
        <v>180</v>
      </c>
      <c r="B78" s="32" t="s">
        <v>181</v>
      </c>
      <c r="C78" s="33">
        <v>45443</v>
      </c>
      <c r="D78" s="34" t="s">
        <v>132</v>
      </c>
      <c r="E78" s="6">
        <v>1193</v>
      </c>
      <c r="F78" s="8">
        <v>45477</v>
      </c>
      <c r="G78" s="15">
        <v>45448</v>
      </c>
      <c r="H78" s="23">
        <f t="shared" si="1"/>
        <v>-29</v>
      </c>
      <c r="I78" s="23"/>
      <c r="J78" s="23"/>
      <c r="K78" s="23">
        <v>0</v>
      </c>
      <c r="L78" s="23">
        <f t="shared" si="2"/>
        <v>-29</v>
      </c>
      <c r="M78" s="24">
        <f t="shared" si="0"/>
        <v>-34597</v>
      </c>
    </row>
    <row r="79" spans="1:13" ht="30" customHeight="1" x14ac:dyDescent="0.25">
      <c r="A79" s="32" t="s">
        <v>182</v>
      </c>
      <c r="B79" s="32" t="s">
        <v>183</v>
      </c>
      <c r="C79" s="33">
        <v>45443</v>
      </c>
      <c r="D79" s="34" t="s">
        <v>132</v>
      </c>
      <c r="E79" s="6">
        <v>2131</v>
      </c>
      <c r="F79" s="8">
        <v>45477</v>
      </c>
      <c r="G79" s="15">
        <v>45448</v>
      </c>
      <c r="H79" s="23">
        <f t="shared" si="1"/>
        <v>-29</v>
      </c>
      <c r="I79" s="23"/>
      <c r="J79" s="23"/>
      <c r="K79" s="23">
        <v>0</v>
      </c>
      <c r="L79" s="23">
        <f t="shared" si="2"/>
        <v>-29</v>
      </c>
      <c r="M79" s="24">
        <f t="shared" si="0"/>
        <v>-61799</v>
      </c>
    </row>
    <row r="80" spans="1:13" ht="30" customHeight="1" x14ac:dyDescent="0.25">
      <c r="A80" s="32" t="s">
        <v>184</v>
      </c>
      <c r="B80" s="37" t="s">
        <v>185</v>
      </c>
      <c r="C80" s="33">
        <v>45443</v>
      </c>
      <c r="D80" s="34" t="s">
        <v>132</v>
      </c>
      <c r="E80" s="6">
        <v>4393.2700000000004</v>
      </c>
      <c r="F80" s="8">
        <v>45477</v>
      </c>
      <c r="G80" s="15">
        <v>45448</v>
      </c>
      <c r="H80" s="23">
        <f t="shared" si="1"/>
        <v>-29</v>
      </c>
      <c r="I80" s="23"/>
      <c r="J80" s="23"/>
      <c r="K80" s="23">
        <v>0</v>
      </c>
      <c r="L80" s="23">
        <f t="shared" si="2"/>
        <v>-29</v>
      </c>
      <c r="M80" s="24">
        <f t="shared" si="0"/>
        <v>-127404.83000000002</v>
      </c>
    </row>
    <row r="81" spans="1:13" ht="30" customHeight="1" x14ac:dyDescent="0.25">
      <c r="A81" s="32" t="s">
        <v>188</v>
      </c>
      <c r="B81" s="32" t="s">
        <v>189</v>
      </c>
      <c r="C81" s="33">
        <v>45443</v>
      </c>
      <c r="D81" s="34" t="s">
        <v>190</v>
      </c>
      <c r="E81" s="6">
        <v>208</v>
      </c>
      <c r="F81" s="8">
        <v>45479</v>
      </c>
      <c r="G81" s="15">
        <v>45453</v>
      </c>
      <c r="H81" s="23">
        <f t="shared" si="1"/>
        <v>-26</v>
      </c>
      <c r="I81" s="23"/>
      <c r="J81" s="23"/>
      <c r="K81" s="23">
        <v>0</v>
      </c>
      <c r="L81" s="23">
        <f t="shared" si="2"/>
        <v>-26</v>
      </c>
      <c r="M81" s="24">
        <f t="shared" si="0"/>
        <v>-5408</v>
      </c>
    </row>
    <row r="82" spans="1:13" ht="30" customHeight="1" x14ac:dyDescent="0.25">
      <c r="A82" s="32" t="s">
        <v>191</v>
      </c>
      <c r="B82" s="36">
        <v>1024146834</v>
      </c>
      <c r="C82" s="33">
        <v>45449</v>
      </c>
      <c r="D82" s="34" t="s">
        <v>38</v>
      </c>
      <c r="E82" s="6">
        <v>76</v>
      </c>
      <c r="F82" s="8">
        <v>45479</v>
      </c>
      <c r="G82" s="15">
        <v>45453</v>
      </c>
      <c r="H82" s="23">
        <f t="shared" si="1"/>
        <v>-26</v>
      </c>
      <c r="I82" s="23"/>
      <c r="J82" s="23"/>
      <c r="K82" s="23">
        <v>0</v>
      </c>
      <c r="L82" s="23">
        <f t="shared" si="2"/>
        <v>-26</v>
      </c>
      <c r="M82" s="24">
        <f t="shared" si="0"/>
        <v>-1976</v>
      </c>
    </row>
    <row r="83" spans="1:13" ht="30" customHeight="1" x14ac:dyDescent="0.25">
      <c r="A83" s="32" t="s">
        <v>192</v>
      </c>
      <c r="B83" s="32" t="s">
        <v>193</v>
      </c>
      <c r="C83" s="33">
        <v>45439</v>
      </c>
      <c r="D83" s="34" t="s">
        <v>194</v>
      </c>
      <c r="E83" s="6">
        <v>4000</v>
      </c>
      <c r="F83" s="8">
        <v>45483</v>
      </c>
      <c r="G83" s="15">
        <v>45454</v>
      </c>
      <c r="H83" s="23">
        <f t="shared" si="1"/>
        <v>-29</v>
      </c>
      <c r="I83" s="23"/>
      <c r="J83" s="23"/>
      <c r="K83" s="23">
        <v>0</v>
      </c>
      <c r="L83" s="23">
        <f t="shared" si="2"/>
        <v>-29</v>
      </c>
      <c r="M83" s="24">
        <f t="shared" si="0"/>
        <v>-116000</v>
      </c>
    </row>
    <row r="84" spans="1:13" ht="30" customHeight="1" x14ac:dyDescent="0.25">
      <c r="A84" s="2" t="s">
        <v>195</v>
      </c>
      <c r="B84" s="2" t="s">
        <v>196</v>
      </c>
      <c r="C84" s="8">
        <v>45456</v>
      </c>
      <c r="D84" s="3" t="s">
        <v>104</v>
      </c>
      <c r="E84" s="6">
        <v>3456</v>
      </c>
      <c r="F84" s="8">
        <v>45486</v>
      </c>
      <c r="G84" s="15">
        <v>45457</v>
      </c>
      <c r="H84" s="23">
        <f t="shared" si="1"/>
        <v>-29</v>
      </c>
      <c r="I84" s="23"/>
      <c r="J84" s="23"/>
      <c r="K84" s="23">
        <v>0</v>
      </c>
      <c r="L84" s="23">
        <f t="shared" si="2"/>
        <v>-29</v>
      </c>
      <c r="M84" s="24">
        <f t="shared" si="0"/>
        <v>-100224</v>
      </c>
    </row>
    <row r="85" spans="1:13" ht="30" customHeight="1" x14ac:dyDescent="0.25">
      <c r="A85" s="32" t="s">
        <v>197</v>
      </c>
      <c r="B85" s="32" t="s">
        <v>198</v>
      </c>
      <c r="C85" s="33">
        <v>45467</v>
      </c>
      <c r="D85" s="34" t="s">
        <v>52</v>
      </c>
      <c r="E85" s="6">
        <v>225</v>
      </c>
      <c r="F85" s="8">
        <v>45497</v>
      </c>
      <c r="G85" s="15">
        <v>45469</v>
      </c>
      <c r="H85" s="23">
        <f t="shared" si="1"/>
        <v>-28</v>
      </c>
      <c r="I85" s="23"/>
      <c r="J85" s="23"/>
      <c r="K85" s="23">
        <v>0</v>
      </c>
      <c r="L85" s="23">
        <f t="shared" si="2"/>
        <v>-28</v>
      </c>
      <c r="M85" s="24">
        <f t="shared" si="0"/>
        <v>-6300</v>
      </c>
    </row>
    <row r="86" spans="1:13" ht="30" customHeight="1" x14ac:dyDescent="0.25">
      <c r="A86" s="32" t="s">
        <v>199</v>
      </c>
      <c r="B86" s="32" t="s">
        <v>200</v>
      </c>
      <c r="C86" s="33">
        <v>45468</v>
      </c>
      <c r="D86" s="34" t="s">
        <v>201</v>
      </c>
      <c r="E86" s="6">
        <v>2668</v>
      </c>
      <c r="F86" s="8">
        <v>45498</v>
      </c>
      <c r="G86" s="15">
        <v>45469</v>
      </c>
      <c r="H86" s="23">
        <f t="shared" si="1"/>
        <v>-29</v>
      </c>
      <c r="I86" s="23"/>
      <c r="J86" s="23"/>
      <c r="K86" s="23">
        <v>0</v>
      </c>
      <c r="L86" s="23">
        <f t="shared" si="2"/>
        <v>-29</v>
      </c>
      <c r="M86" s="24">
        <f t="shared" si="0"/>
        <v>-77372</v>
      </c>
    </row>
    <row r="87" spans="1:13" ht="30" customHeight="1" x14ac:dyDescent="0.25">
      <c r="A87" s="2" t="s">
        <v>202</v>
      </c>
      <c r="B87" s="2" t="s">
        <v>203</v>
      </c>
      <c r="C87" s="8">
        <v>45473</v>
      </c>
      <c r="D87" s="3" t="s">
        <v>132</v>
      </c>
      <c r="E87" s="6">
        <v>300</v>
      </c>
      <c r="F87" s="8">
        <v>45504</v>
      </c>
      <c r="G87" s="15">
        <v>45476</v>
      </c>
      <c r="H87" s="23">
        <f t="shared" si="1"/>
        <v>-28</v>
      </c>
      <c r="I87" s="23"/>
      <c r="J87" s="23"/>
      <c r="K87" s="23">
        <v>0</v>
      </c>
      <c r="L87" s="23">
        <f t="shared" si="2"/>
        <v>-28</v>
      </c>
      <c r="M87" s="24">
        <f t="shared" si="0"/>
        <v>-8400</v>
      </c>
    </row>
    <row r="88" spans="1:13" ht="30" customHeight="1" x14ac:dyDescent="0.25">
      <c r="A88" s="32" t="s">
        <v>204</v>
      </c>
      <c r="B88" s="32" t="s">
        <v>205</v>
      </c>
      <c r="C88" s="33">
        <v>45473</v>
      </c>
      <c r="D88" s="34" t="s">
        <v>132</v>
      </c>
      <c r="E88" s="6">
        <v>1226</v>
      </c>
      <c r="F88" s="8">
        <v>45504</v>
      </c>
      <c r="G88" s="15">
        <v>45476</v>
      </c>
      <c r="H88" s="23">
        <f t="shared" si="1"/>
        <v>-28</v>
      </c>
      <c r="I88" s="23"/>
      <c r="J88" s="23"/>
      <c r="K88" s="23">
        <v>0</v>
      </c>
      <c r="L88" s="23">
        <f t="shared" si="2"/>
        <v>-28</v>
      </c>
      <c r="M88" s="24">
        <f t="shared" si="0"/>
        <v>-34328</v>
      </c>
    </row>
    <row r="89" spans="1:13" ht="30" customHeight="1" x14ac:dyDescent="0.25">
      <c r="A89" s="32" t="s">
        <v>206</v>
      </c>
      <c r="B89" s="38" t="s">
        <v>207</v>
      </c>
      <c r="C89" s="33">
        <v>45475</v>
      </c>
      <c r="D89" s="34" t="s">
        <v>89</v>
      </c>
      <c r="E89" s="6">
        <v>800</v>
      </c>
      <c r="F89" s="8">
        <v>45505</v>
      </c>
      <c r="G89" s="15">
        <v>45476</v>
      </c>
      <c r="H89" s="23">
        <f t="shared" si="1"/>
        <v>-29</v>
      </c>
      <c r="I89" s="23"/>
      <c r="J89" s="23"/>
      <c r="K89" s="23">
        <v>0</v>
      </c>
      <c r="L89" s="23">
        <f t="shared" si="2"/>
        <v>-29</v>
      </c>
      <c r="M89" s="24">
        <f t="shared" si="0"/>
        <v>-23200</v>
      </c>
    </row>
    <row r="90" spans="1:13" ht="30" customHeight="1" x14ac:dyDescent="0.25">
      <c r="A90" s="32" t="s">
        <v>208</v>
      </c>
      <c r="B90" s="41" t="s">
        <v>209</v>
      </c>
      <c r="C90" s="33">
        <v>45473</v>
      </c>
      <c r="D90" s="34" t="s">
        <v>35</v>
      </c>
      <c r="E90" s="6">
        <v>2404.58</v>
      </c>
      <c r="F90" s="8">
        <v>45508</v>
      </c>
      <c r="G90" s="15">
        <v>45478</v>
      </c>
      <c r="H90" s="23">
        <f t="shared" si="1"/>
        <v>-30</v>
      </c>
      <c r="I90" s="23"/>
      <c r="J90" s="23"/>
      <c r="K90" s="23">
        <v>0</v>
      </c>
      <c r="L90" s="23">
        <f t="shared" si="2"/>
        <v>-30</v>
      </c>
      <c r="M90" s="24">
        <f t="shared" si="0"/>
        <v>-72137.399999999994</v>
      </c>
    </row>
    <row r="91" spans="1:13" ht="30" customHeight="1" x14ac:dyDescent="0.25">
      <c r="A91" s="2" t="s">
        <v>210</v>
      </c>
      <c r="B91" s="42" t="s">
        <v>211</v>
      </c>
      <c r="C91" s="8">
        <v>45473</v>
      </c>
      <c r="D91" s="3" t="s">
        <v>212</v>
      </c>
      <c r="E91" s="6">
        <v>1273.27</v>
      </c>
      <c r="F91" s="8">
        <v>45565</v>
      </c>
      <c r="G91" s="15">
        <v>45481</v>
      </c>
      <c r="H91" s="23">
        <f t="shared" si="1"/>
        <v>-84</v>
      </c>
      <c r="I91" s="23"/>
      <c r="J91" s="23"/>
      <c r="K91" s="23">
        <v>0</v>
      </c>
      <c r="L91" s="23">
        <f t="shared" si="2"/>
        <v>-84</v>
      </c>
      <c r="M91" s="24">
        <f t="shared" si="0"/>
        <v>-106954.68</v>
      </c>
    </row>
    <row r="92" spans="1:13" ht="30" customHeight="1" x14ac:dyDescent="0.25">
      <c r="A92" s="2" t="s">
        <v>213</v>
      </c>
      <c r="B92" s="10">
        <v>1024180171</v>
      </c>
      <c r="C92" s="8">
        <v>45481</v>
      </c>
      <c r="D92" s="3" t="s">
        <v>38</v>
      </c>
      <c r="E92" s="6">
        <v>51.95</v>
      </c>
      <c r="F92" s="8">
        <v>45511</v>
      </c>
      <c r="G92" s="15">
        <v>45485</v>
      </c>
      <c r="H92" s="23">
        <f t="shared" si="1"/>
        <v>-26</v>
      </c>
      <c r="I92" s="23"/>
      <c r="J92" s="23"/>
      <c r="K92" s="23">
        <v>0</v>
      </c>
      <c r="L92" s="23">
        <f t="shared" si="2"/>
        <v>-26</v>
      </c>
      <c r="M92" s="24">
        <f t="shared" si="0"/>
        <v>-1350.7</v>
      </c>
    </row>
    <row r="93" spans="1:13" ht="30" customHeight="1" x14ac:dyDescent="0.25">
      <c r="A93" s="32" t="s">
        <v>214</v>
      </c>
      <c r="B93" s="38" t="s">
        <v>215</v>
      </c>
      <c r="C93" s="33" t="s">
        <v>216</v>
      </c>
      <c r="D93" s="34" t="s">
        <v>217</v>
      </c>
      <c r="E93" s="6">
        <v>3630</v>
      </c>
      <c r="F93" s="8">
        <v>45526</v>
      </c>
      <c r="G93" s="15">
        <v>45498</v>
      </c>
      <c r="H93" s="23">
        <f t="shared" si="1"/>
        <v>-28</v>
      </c>
      <c r="I93" s="23"/>
      <c r="J93" s="23"/>
      <c r="K93" s="23">
        <v>0</v>
      </c>
      <c r="L93" s="23">
        <f t="shared" si="2"/>
        <v>-28</v>
      </c>
      <c r="M93" s="24">
        <f t="shared" si="0"/>
        <v>-101640</v>
      </c>
    </row>
    <row r="94" spans="1:13" ht="30" customHeight="1" x14ac:dyDescent="0.25">
      <c r="A94" s="2" t="s">
        <v>218</v>
      </c>
      <c r="B94" s="48" t="s">
        <v>220</v>
      </c>
      <c r="C94" s="8">
        <v>45496</v>
      </c>
      <c r="D94" s="3" t="s">
        <v>219</v>
      </c>
      <c r="E94" s="6">
        <v>480</v>
      </c>
      <c r="F94" s="8">
        <v>45527</v>
      </c>
      <c r="G94" s="15">
        <v>45498</v>
      </c>
      <c r="H94" s="23">
        <f t="shared" si="1"/>
        <v>-29</v>
      </c>
      <c r="I94" s="23"/>
      <c r="J94" s="23"/>
      <c r="K94" s="23">
        <v>0</v>
      </c>
      <c r="L94" s="23">
        <f t="shared" si="2"/>
        <v>-29</v>
      </c>
      <c r="M94" s="24">
        <f t="shared" si="0"/>
        <v>-13920</v>
      </c>
    </row>
    <row r="95" spans="1:13" ht="30" customHeight="1" x14ac:dyDescent="0.25">
      <c r="A95" s="32" t="s">
        <v>221</v>
      </c>
      <c r="B95" s="41" t="s">
        <v>222</v>
      </c>
      <c r="C95" s="33">
        <v>45505</v>
      </c>
      <c r="D95" s="34" t="s">
        <v>223</v>
      </c>
      <c r="E95" s="6">
        <v>1682.12</v>
      </c>
      <c r="F95" s="8">
        <v>45536</v>
      </c>
      <c r="G95" s="15">
        <v>45523</v>
      </c>
      <c r="H95" s="23">
        <f t="shared" si="1"/>
        <v>-13</v>
      </c>
      <c r="I95" s="23"/>
      <c r="J95" s="23"/>
      <c r="K95" s="23">
        <v>0</v>
      </c>
      <c r="L95" s="23">
        <f t="shared" si="2"/>
        <v>-13</v>
      </c>
      <c r="M95" s="24">
        <f t="shared" si="0"/>
        <v>-21867.559999999998</v>
      </c>
    </row>
    <row r="96" spans="1:13" ht="30" customHeight="1" x14ac:dyDescent="0.25">
      <c r="A96" s="32" t="s">
        <v>224</v>
      </c>
      <c r="B96" s="49" t="s">
        <v>225</v>
      </c>
      <c r="C96" s="38" t="s">
        <v>226</v>
      </c>
      <c r="D96" s="3" t="s">
        <v>38</v>
      </c>
      <c r="E96" s="6">
        <v>5.54</v>
      </c>
      <c r="F96" s="8">
        <v>45539</v>
      </c>
      <c r="G96" s="15">
        <v>45523</v>
      </c>
      <c r="H96" s="23">
        <f t="shared" si="1"/>
        <v>-16</v>
      </c>
      <c r="I96" s="23"/>
      <c r="J96" s="23"/>
      <c r="K96" s="23">
        <v>0</v>
      </c>
      <c r="L96" s="23">
        <f t="shared" si="2"/>
        <v>-16</v>
      </c>
      <c r="M96" s="24">
        <f t="shared" si="0"/>
        <v>-88.64</v>
      </c>
    </row>
    <row r="97" spans="1:13" ht="30" customHeight="1" x14ac:dyDescent="0.25">
      <c r="A97" s="2" t="s">
        <v>227</v>
      </c>
      <c r="B97" s="2" t="s">
        <v>228</v>
      </c>
      <c r="C97" s="8">
        <v>45504</v>
      </c>
      <c r="D97" s="3" t="s">
        <v>212</v>
      </c>
      <c r="E97" s="6">
        <v>57.08</v>
      </c>
      <c r="F97" s="8">
        <v>45596</v>
      </c>
      <c r="G97" s="15">
        <v>45523</v>
      </c>
      <c r="H97" s="23">
        <f t="shared" si="1"/>
        <v>-73</v>
      </c>
      <c r="I97" s="23"/>
      <c r="J97" s="23"/>
      <c r="K97" s="23">
        <v>0</v>
      </c>
      <c r="L97" s="23">
        <f t="shared" si="2"/>
        <v>-73</v>
      </c>
      <c r="M97" s="24">
        <f t="shared" si="0"/>
        <v>-4166.84</v>
      </c>
    </row>
    <row r="98" spans="1:13" ht="30" customHeight="1" x14ac:dyDescent="0.25">
      <c r="A98" s="32" t="s">
        <v>229</v>
      </c>
      <c r="B98" s="36">
        <v>1024221513</v>
      </c>
      <c r="C98" s="33">
        <v>45538</v>
      </c>
      <c r="D98" s="34" t="s">
        <v>38</v>
      </c>
      <c r="E98" s="6">
        <v>80.87</v>
      </c>
      <c r="F98" s="8">
        <v>45568</v>
      </c>
      <c r="G98" s="15">
        <v>45539</v>
      </c>
      <c r="H98" s="23">
        <f t="shared" si="1"/>
        <v>-29</v>
      </c>
      <c r="I98" s="23"/>
      <c r="J98" s="23"/>
      <c r="K98" s="23">
        <v>0</v>
      </c>
      <c r="L98" s="23">
        <f t="shared" si="2"/>
        <v>-29</v>
      </c>
      <c r="M98" s="24">
        <f t="shared" si="0"/>
        <v>-2345.23</v>
      </c>
    </row>
    <row r="99" spans="1:13" ht="30" customHeight="1" x14ac:dyDescent="0.25">
      <c r="A99" s="32" t="s">
        <v>230</v>
      </c>
      <c r="B99" s="32" t="s">
        <v>231</v>
      </c>
      <c r="C99" s="33">
        <v>45537</v>
      </c>
      <c r="D99" s="34" t="s">
        <v>81</v>
      </c>
      <c r="E99" s="6">
        <v>436.73</v>
      </c>
      <c r="F99" s="8">
        <v>45567</v>
      </c>
      <c r="G99" s="15">
        <v>45546</v>
      </c>
      <c r="H99" s="23">
        <f t="shared" si="1"/>
        <v>-21</v>
      </c>
      <c r="I99" s="23"/>
      <c r="J99" s="23"/>
      <c r="K99" s="23">
        <v>0</v>
      </c>
      <c r="L99" s="23">
        <f t="shared" si="2"/>
        <v>-21</v>
      </c>
      <c r="M99" s="24">
        <f t="shared" si="0"/>
        <v>-9171.33</v>
      </c>
    </row>
    <row r="100" spans="1:13" ht="30" customHeight="1" x14ac:dyDescent="0.25">
      <c r="A100" s="32" t="s">
        <v>232</v>
      </c>
      <c r="B100" s="32" t="s">
        <v>233</v>
      </c>
      <c r="C100" s="33">
        <v>45535</v>
      </c>
      <c r="D100" s="34" t="s">
        <v>52</v>
      </c>
      <c r="E100" s="6">
        <v>750</v>
      </c>
      <c r="F100" s="8">
        <v>45575</v>
      </c>
      <c r="G100" s="15">
        <v>45546</v>
      </c>
      <c r="H100" s="23">
        <f t="shared" si="1"/>
        <v>-29</v>
      </c>
      <c r="I100" s="23"/>
      <c r="J100" s="23"/>
      <c r="K100" s="23">
        <v>0</v>
      </c>
      <c r="L100" s="23">
        <f t="shared" si="2"/>
        <v>-29</v>
      </c>
      <c r="M100" s="24">
        <f t="shared" si="0"/>
        <v>-21750</v>
      </c>
    </row>
    <row r="101" spans="1:13" ht="30" customHeight="1" x14ac:dyDescent="0.25">
      <c r="A101" s="32" t="s">
        <v>234</v>
      </c>
      <c r="B101" s="32" t="s">
        <v>235</v>
      </c>
      <c r="C101" s="33">
        <v>45546</v>
      </c>
      <c r="D101" s="34" t="s">
        <v>66</v>
      </c>
      <c r="E101" s="6">
        <v>2165</v>
      </c>
      <c r="F101" s="8">
        <v>45576</v>
      </c>
      <c r="G101" s="15">
        <v>45553</v>
      </c>
      <c r="H101" s="23">
        <f t="shared" si="1"/>
        <v>-23</v>
      </c>
      <c r="I101" s="23"/>
      <c r="J101" s="23"/>
      <c r="K101" s="23">
        <v>0</v>
      </c>
      <c r="L101" s="23">
        <f t="shared" si="2"/>
        <v>-23</v>
      </c>
      <c r="M101" s="24">
        <f t="shared" si="0"/>
        <v>-49795</v>
      </c>
    </row>
    <row r="102" spans="1:13" ht="30" customHeight="1" x14ac:dyDescent="0.25">
      <c r="A102" s="32" t="s">
        <v>236</v>
      </c>
      <c r="B102" s="32" t="s">
        <v>237</v>
      </c>
      <c r="C102" s="33">
        <v>45554</v>
      </c>
      <c r="D102" s="34" t="s">
        <v>238</v>
      </c>
      <c r="E102" s="6">
        <v>1087.5999999999999</v>
      </c>
      <c r="F102" s="8">
        <v>45626</v>
      </c>
      <c r="G102" s="15">
        <v>45558</v>
      </c>
      <c r="H102" s="23">
        <f t="shared" si="1"/>
        <v>-68</v>
      </c>
      <c r="I102" s="23"/>
      <c r="J102" s="23"/>
      <c r="K102" s="23">
        <v>0</v>
      </c>
      <c r="L102" s="23">
        <f t="shared" si="2"/>
        <v>-68</v>
      </c>
      <c r="M102" s="24">
        <f t="shared" si="0"/>
        <v>-73956.799999999988</v>
      </c>
    </row>
    <row r="103" spans="1:13" ht="30" customHeight="1" x14ac:dyDescent="0.25">
      <c r="A103" s="32" t="s">
        <v>239</v>
      </c>
      <c r="B103" s="32" t="s">
        <v>240</v>
      </c>
      <c r="C103" s="33">
        <v>45565</v>
      </c>
      <c r="D103" s="34" t="s">
        <v>241</v>
      </c>
      <c r="E103" s="6">
        <v>432.39</v>
      </c>
      <c r="F103" s="8">
        <v>45596</v>
      </c>
      <c r="G103" s="15">
        <v>45567</v>
      </c>
      <c r="H103" s="23">
        <f t="shared" si="1"/>
        <v>-29</v>
      </c>
      <c r="I103" s="23"/>
      <c r="J103" s="23"/>
      <c r="K103" s="23">
        <v>0</v>
      </c>
      <c r="L103" s="23">
        <f t="shared" si="2"/>
        <v>-29</v>
      </c>
      <c r="M103" s="24">
        <f t="shared" si="0"/>
        <v>-12539.31</v>
      </c>
    </row>
    <row r="104" spans="1:13" ht="30" customHeight="1" x14ac:dyDescent="0.25">
      <c r="A104" s="32" t="s">
        <v>242</v>
      </c>
      <c r="B104" s="32" t="s">
        <v>243</v>
      </c>
      <c r="C104" s="33">
        <v>45565</v>
      </c>
      <c r="D104" s="34" t="s">
        <v>35</v>
      </c>
      <c r="E104" s="6">
        <v>2146.5700000000002</v>
      </c>
      <c r="F104" s="8">
        <v>45598</v>
      </c>
      <c r="G104" s="15">
        <v>45569</v>
      </c>
      <c r="H104" s="23">
        <f t="shared" si="1"/>
        <v>-29</v>
      </c>
      <c r="I104" s="23"/>
      <c r="J104" s="23"/>
      <c r="K104" s="23">
        <v>0</v>
      </c>
      <c r="L104" s="23">
        <f t="shared" si="2"/>
        <v>-29</v>
      </c>
      <c r="M104" s="24">
        <f t="shared" si="0"/>
        <v>-62250.530000000006</v>
      </c>
    </row>
    <row r="105" spans="1:13" ht="30" customHeight="1" x14ac:dyDescent="0.25">
      <c r="A105" s="32" t="s">
        <v>244</v>
      </c>
      <c r="B105" s="32" t="s">
        <v>245</v>
      </c>
      <c r="C105" s="33">
        <v>45571</v>
      </c>
      <c r="D105" s="34" t="s">
        <v>246</v>
      </c>
      <c r="E105" s="6">
        <v>4834.34</v>
      </c>
      <c r="F105" s="8">
        <v>45602</v>
      </c>
      <c r="G105" s="15">
        <v>45572</v>
      </c>
      <c r="H105" s="23">
        <f t="shared" si="1"/>
        <v>-30</v>
      </c>
      <c r="I105" s="23"/>
      <c r="J105" s="23"/>
      <c r="K105" s="23">
        <v>0</v>
      </c>
      <c r="L105" s="23">
        <f t="shared" si="2"/>
        <v>-30</v>
      </c>
      <c r="M105" s="24">
        <f t="shared" si="0"/>
        <v>-145030.20000000001</v>
      </c>
    </row>
    <row r="106" spans="1:13" ht="30" customHeight="1" x14ac:dyDescent="0.25">
      <c r="A106" s="32" t="s">
        <v>247</v>
      </c>
      <c r="B106" s="37" t="s">
        <v>248</v>
      </c>
      <c r="C106" s="33">
        <v>45566</v>
      </c>
      <c r="D106" s="34" t="s">
        <v>81</v>
      </c>
      <c r="E106" s="6">
        <v>545.9</v>
      </c>
      <c r="F106" s="8">
        <v>45605</v>
      </c>
      <c r="G106" s="15">
        <v>45576</v>
      </c>
      <c r="H106" s="23">
        <f t="shared" si="1"/>
        <v>-29</v>
      </c>
      <c r="I106" s="23"/>
      <c r="J106" s="23"/>
      <c r="K106" s="23">
        <v>0</v>
      </c>
      <c r="L106" s="23">
        <f t="shared" si="2"/>
        <v>-29</v>
      </c>
      <c r="M106" s="24">
        <f t="shared" si="0"/>
        <v>-15831.099999999999</v>
      </c>
    </row>
    <row r="107" spans="1:13" ht="30" customHeight="1" x14ac:dyDescent="0.25">
      <c r="A107" s="32" t="s">
        <v>249</v>
      </c>
      <c r="B107" s="36" t="s">
        <v>250</v>
      </c>
      <c r="C107" s="33">
        <v>45576</v>
      </c>
      <c r="D107" s="34" t="s">
        <v>52</v>
      </c>
      <c r="E107" s="6">
        <v>2216</v>
      </c>
      <c r="F107" s="8">
        <v>45607</v>
      </c>
      <c r="G107" s="15">
        <v>45580</v>
      </c>
      <c r="H107" s="23">
        <f t="shared" si="1"/>
        <v>-27</v>
      </c>
      <c r="I107" s="23"/>
      <c r="J107" s="23"/>
      <c r="K107" s="23">
        <v>0</v>
      </c>
      <c r="L107" s="23">
        <f t="shared" si="2"/>
        <v>-27</v>
      </c>
      <c r="M107" s="24">
        <f t="shared" si="0"/>
        <v>-59832</v>
      </c>
    </row>
    <row r="108" spans="1:13" ht="30" customHeight="1" x14ac:dyDescent="0.25">
      <c r="A108" s="32" t="s">
        <v>251</v>
      </c>
      <c r="B108" s="32">
        <v>976</v>
      </c>
      <c r="C108" s="33">
        <v>45575</v>
      </c>
      <c r="D108" s="34" t="s">
        <v>252</v>
      </c>
      <c r="E108" s="6">
        <v>214.8</v>
      </c>
      <c r="F108" s="8">
        <v>45609</v>
      </c>
      <c r="G108" s="15">
        <v>45580</v>
      </c>
      <c r="H108" s="23">
        <f t="shared" si="1"/>
        <v>-29</v>
      </c>
      <c r="I108" s="23"/>
      <c r="J108" s="23"/>
      <c r="K108" s="23">
        <v>0</v>
      </c>
      <c r="L108" s="23">
        <f t="shared" si="2"/>
        <v>-29</v>
      </c>
      <c r="M108" s="24">
        <f t="shared" si="0"/>
        <v>-6229.2000000000007</v>
      </c>
    </row>
    <row r="109" spans="1:13" ht="30" customHeight="1" x14ac:dyDescent="0.25">
      <c r="A109" s="32" t="s">
        <v>253</v>
      </c>
      <c r="B109" s="37" t="s">
        <v>254</v>
      </c>
      <c r="C109" s="33">
        <v>45586</v>
      </c>
      <c r="D109" s="34" t="s">
        <v>255</v>
      </c>
      <c r="E109" s="6">
        <v>12257</v>
      </c>
      <c r="F109" s="8">
        <v>45616</v>
      </c>
      <c r="G109" s="15">
        <v>45589</v>
      </c>
      <c r="H109" s="23">
        <f t="shared" si="1"/>
        <v>-27</v>
      </c>
      <c r="I109" s="23"/>
      <c r="J109" s="23"/>
      <c r="K109" s="23">
        <v>0</v>
      </c>
      <c r="L109" s="23">
        <f t="shared" si="2"/>
        <v>-27</v>
      </c>
      <c r="M109" s="24">
        <f t="shared" si="0"/>
        <v>-330939</v>
      </c>
    </row>
    <row r="110" spans="1:13" ht="30" customHeight="1" x14ac:dyDescent="0.25">
      <c r="A110" s="32" t="s">
        <v>256</v>
      </c>
      <c r="B110" s="38" t="s">
        <v>257</v>
      </c>
      <c r="C110" s="33">
        <v>45593</v>
      </c>
      <c r="D110" s="34" t="s">
        <v>258</v>
      </c>
      <c r="E110" s="6">
        <v>374.4</v>
      </c>
      <c r="F110" s="8">
        <v>45624</v>
      </c>
      <c r="G110" s="15">
        <v>45596</v>
      </c>
      <c r="H110" s="23">
        <f t="shared" si="1"/>
        <v>-28</v>
      </c>
      <c r="I110" s="23"/>
      <c r="J110" s="23"/>
      <c r="K110" s="23">
        <v>0</v>
      </c>
      <c r="L110" s="23">
        <f t="shared" si="2"/>
        <v>-28</v>
      </c>
      <c r="M110" s="24">
        <f t="shared" si="0"/>
        <v>-10483.199999999999</v>
      </c>
    </row>
    <row r="111" spans="1:13" ht="30" customHeight="1" x14ac:dyDescent="0.25">
      <c r="A111" s="32" t="s">
        <v>259</v>
      </c>
      <c r="B111" s="37" t="s">
        <v>260</v>
      </c>
      <c r="C111" s="33">
        <v>45594</v>
      </c>
      <c r="D111" s="34" t="s">
        <v>86</v>
      </c>
      <c r="E111" s="6">
        <v>10507.48</v>
      </c>
      <c r="F111" s="8">
        <v>45625</v>
      </c>
      <c r="G111" s="15">
        <v>45596</v>
      </c>
      <c r="H111" s="23">
        <f t="shared" si="1"/>
        <v>-29</v>
      </c>
      <c r="I111" s="23"/>
      <c r="J111" s="23"/>
      <c r="K111" s="23">
        <v>0</v>
      </c>
      <c r="L111" s="23">
        <f t="shared" si="2"/>
        <v>-29</v>
      </c>
      <c r="M111" s="24">
        <f t="shared" si="0"/>
        <v>-304716.92</v>
      </c>
    </row>
    <row r="112" spans="1:13" ht="30" customHeight="1" x14ac:dyDescent="0.25">
      <c r="A112" s="32" t="s">
        <v>261</v>
      </c>
      <c r="B112" s="32" t="s">
        <v>262</v>
      </c>
      <c r="C112" s="33">
        <v>45590</v>
      </c>
      <c r="D112" s="34" t="s">
        <v>58</v>
      </c>
      <c r="E112" s="6">
        <v>830.08</v>
      </c>
      <c r="F112" s="8">
        <v>45626</v>
      </c>
      <c r="G112" s="15">
        <v>45602</v>
      </c>
      <c r="H112" s="23">
        <f t="shared" si="1"/>
        <v>-24</v>
      </c>
      <c r="I112" s="23"/>
      <c r="J112" s="23"/>
      <c r="K112" s="23">
        <v>0</v>
      </c>
      <c r="L112" s="23">
        <f t="shared" si="2"/>
        <v>-24</v>
      </c>
      <c r="M112" s="24">
        <f t="shared" si="0"/>
        <v>-19921.920000000002</v>
      </c>
    </row>
    <row r="113" spans="1:13" ht="30" customHeight="1" x14ac:dyDescent="0.25">
      <c r="A113" s="32" t="s">
        <v>263</v>
      </c>
      <c r="B113" s="32" t="s">
        <v>264</v>
      </c>
      <c r="C113" s="33">
        <v>45596</v>
      </c>
      <c r="D113" s="34" t="s">
        <v>69</v>
      </c>
      <c r="E113" s="6">
        <v>1478</v>
      </c>
      <c r="F113" s="8">
        <v>45629</v>
      </c>
      <c r="G113" s="15">
        <v>45602</v>
      </c>
      <c r="H113" s="23">
        <f t="shared" si="1"/>
        <v>-27</v>
      </c>
      <c r="I113" s="23"/>
      <c r="J113" s="23"/>
      <c r="K113" s="23">
        <v>0</v>
      </c>
      <c r="L113" s="23">
        <f t="shared" si="2"/>
        <v>-27</v>
      </c>
      <c r="M113" s="24">
        <f t="shared" si="0"/>
        <v>-39906</v>
      </c>
    </row>
    <row r="114" spans="1:13" ht="30" customHeight="1" x14ac:dyDescent="0.25">
      <c r="A114" s="2" t="s">
        <v>265</v>
      </c>
      <c r="B114" s="10">
        <v>1024272082</v>
      </c>
      <c r="C114" s="8">
        <v>45600</v>
      </c>
      <c r="D114" s="3" t="s">
        <v>38</v>
      </c>
      <c r="E114" s="6">
        <v>28.27</v>
      </c>
      <c r="F114" s="8">
        <v>45630</v>
      </c>
      <c r="G114" s="15">
        <v>45602</v>
      </c>
      <c r="H114" s="23">
        <f t="shared" si="1"/>
        <v>-28</v>
      </c>
      <c r="I114" s="23"/>
      <c r="J114" s="23"/>
      <c r="K114" s="23">
        <v>0</v>
      </c>
      <c r="L114" s="23">
        <f t="shared" si="2"/>
        <v>-28</v>
      </c>
      <c r="M114" s="24">
        <f t="shared" si="0"/>
        <v>-791.56</v>
      </c>
    </row>
    <row r="115" spans="1:13" ht="30" customHeight="1" x14ac:dyDescent="0.25">
      <c r="A115" s="2" t="s">
        <v>266</v>
      </c>
      <c r="B115" s="2" t="s">
        <v>267</v>
      </c>
      <c r="C115" s="8">
        <v>45611</v>
      </c>
      <c r="D115" s="3" t="s">
        <v>89</v>
      </c>
      <c r="E115" s="6">
        <v>1200</v>
      </c>
      <c r="F115" s="8">
        <v>45641</v>
      </c>
      <c r="G115" s="15">
        <v>45612</v>
      </c>
      <c r="H115" s="23">
        <f t="shared" si="1"/>
        <v>-29</v>
      </c>
      <c r="I115" s="23"/>
      <c r="J115" s="23"/>
      <c r="K115" s="23">
        <v>0</v>
      </c>
      <c r="L115" s="23">
        <f t="shared" si="2"/>
        <v>-29</v>
      </c>
      <c r="M115" s="24">
        <f t="shared" si="0"/>
        <v>-34800</v>
      </c>
    </row>
    <row r="116" spans="1:13" ht="30" customHeight="1" x14ac:dyDescent="0.25">
      <c r="A116" s="2" t="s">
        <v>268</v>
      </c>
      <c r="B116" s="2" t="s">
        <v>269</v>
      </c>
      <c r="C116" s="8">
        <v>45602</v>
      </c>
      <c r="D116" s="3" t="s">
        <v>58</v>
      </c>
      <c r="E116" s="6">
        <v>405.35</v>
      </c>
      <c r="F116" s="8">
        <v>45644</v>
      </c>
      <c r="G116" s="15">
        <v>45618</v>
      </c>
      <c r="H116" s="23">
        <f t="shared" si="1"/>
        <v>-26</v>
      </c>
      <c r="I116" s="23"/>
      <c r="J116" s="23"/>
      <c r="K116" s="23">
        <v>0</v>
      </c>
      <c r="L116" s="23">
        <f t="shared" si="2"/>
        <v>-26</v>
      </c>
      <c r="M116" s="24">
        <f t="shared" si="0"/>
        <v>-10539.1</v>
      </c>
    </row>
    <row r="117" spans="1:13" ht="30" customHeight="1" x14ac:dyDescent="0.25">
      <c r="A117" s="2" t="s">
        <v>270</v>
      </c>
      <c r="B117" s="2" t="s">
        <v>271</v>
      </c>
      <c r="C117" s="8">
        <v>45615</v>
      </c>
      <c r="D117" s="3" t="s">
        <v>272</v>
      </c>
      <c r="E117" s="6">
        <v>80</v>
      </c>
      <c r="F117" s="8">
        <v>45645</v>
      </c>
      <c r="G117" s="15">
        <v>45618</v>
      </c>
      <c r="H117" s="23">
        <f t="shared" si="1"/>
        <v>-27</v>
      </c>
      <c r="I117" s="23"/>
      <c r="J117" s="23"/>
      <c r="K117" s="23">
        <v>0</v>
      </c>
      <c r="L117" s="23">
        <f t="shared" si="2"/>
        <v>-27</v>
      </c>
      <c r="M117" s="24">
        <f t="shared" si="0"/>
        <v>-2160</v>
      </c>
    </row>
    <row r="118" spans="1:13" ht="30" customHeight="1" x14ac:dyDescent="0.25">
      <c r="A118" s="32" t="s">
        <v>273</v>
      </c>
      <c r="B118" s="32" t="s">
        <v>274</v>
      </c>
      <c r="C118" s="33">
        <v>45616</v>
      </c>
      <c r="D118" s="34" t="s">
        <v>275</v>
      </c>
      <c r="E118" s="6">
        <v>410</v>
      </c>
      <c r="F118" s="8">
        <v>45657</v>
      </c>
      <c r="G118" s="15">
        <v>45618</v>
      </c>
      <c r="H118" s="23">
        <f t="shared" si="1"/>
        <v>-39</v>
      </c>
      <c r="I118" s="23"/>
      <c r="J118" s="23"/>
      <c r="K118" s="23">
        <v>0</v>
      </c>
      <c r="L118" s="23">
        <f t="shared" si="2"/>
        <v>-39</v>
      </c>
      <c r="M118" s="24">
        <f t="shared" si="0"/>
        <v>-15990</v>
      </c>
    </row>
    <row r="119" spans="1:13" ht="30" customHeight="1" x14ac:dyDescent="0.25">
      <c r="A119" s="32" t="s">
        <v>276</v>
      </c>
      <c r="B119" s="37" t="s">
        <v>277</v>
      </c>
      <c r="C119" s="33">
        <v>45616</v>
      </c>
      <c r="D119" s="34" t="s">
        <v>125</v>
      </c>
      <c r="E119" s="6">
        <v>82.5</v>
      </c>
      <c r="F119" s="8">
        <v>45648</v>
      </c>
      <c r="G119" s="15">
        <v>45624</v>
      </c>
      <c r="H119" s="23">
        <f t="shared" si="1"/>
        <v>-24</v>
      </c>
      <c r="I119" s="23"/>
      <c r="J119" s="23"/>
      <c r="K119" s="23">
        <v>0</v>
      </c>
      <c r="L119" s="23">
        <f t="shared" si="2"/>
        <v>-24</v>
      </c>
      <c r="M119" s="24">
        <f t="shared" si="0"/>
        <v>-1980</v>
      </c>
    </row>
    <row r="120" spans="1:13" ht="30" customHeight="1" x14ac:dyDescent="0.25">
      <c r="A120" s="32" t="s">
        <v>278</v>
      </c>
      <c r="B120" s="37" t="s">
        <v>279</v>
      </c>
      <c r="C120" s="33">
        <v>45622</v>
      </c>
      <c r="D120" s="34" t="s">
        <v>77</v>
      </c>
      <c r="E120" s="6">
        <v>273.60000000000002</v>
      </c>
      <c r="F120" s="8">
        <v>45652</v>
      </c>
      <c r="G120" s="15">
        <v>45624</v>
      </c>
      <c r="H120" s="23">
        <f t="shared" si="1"/>
        <v>-28</v>
      </c>
      <c r="I120" s="23"/>
      <c r="J120" s="23"/>
      <c r="K120" s="23">
        <v>0</v>
      </c>
      <c r="L120" s="23">
        <f t="shared" si="2"/>
        <v>-28</v>
      </c>
      <c r="M120" s="24">
        <f t="shared" si="0"/>
        <v>-7660.8000000000011</v>
      </c>
    </row>
    <row r="121" spans="1:13" ht="30" customHeight="1" x14ac:dyDescent="0.25">
      <c r="A121" s="32" t="s">
        <v>282</v>
      </c>
      <c r="B121" s="32" t="s">
        <v>283</v>
      </c>
      <c r="C121" s="33">
        <v>45624</v>
      </c>
      <c r="D121" s="34" t="s">
        <v>52</v>
      </c>
      <c r="E121" s="6">
        <v>4720</v>
      </c>
      <c r="F121" s="8">
        <v>45654</v>
      </c>
      <c r="G121" s="15">
        <v>45629</v>
      </c>
      <c r="H121" s="23">
        <f t="shared" si="1"/>
        <v>-25</v>
      </c>
      <c r="I121" s="23"/>
      <c r="J121" s="23"/>
      <c r="K121" s="23">
        <v>0</v>
      </c>
      <c r="L121" s="23">
        <f t="shared" si="2"/>
        <v>-25</v>
      </c>
      <c r="M121" s="24">
        <f t="shared" si="0"/>
        <v>-118000</v>
      </c>
    </row>
    <row r="122" spans="1:13" ht="30" customHeight="1" x14ac:dyDescent="0.25">
      <c r="A122" s="32" t="s">
        <v>280</v>
      </c>
      <c r="B122" s="32">
        <v>246</v>
      </c>
      <c r="C122" s="33">
        <v>45627</v>
      </c>
      <c r="D122" s="34" t="s">
        <v>281</v>
      </c>
      <c r="E122" s="6">
        <v>910</v>
      </c>
      <c r="F122" s="8">
        <v>45657</v>
      </c>
      <c r="G122" s="15">
        <v>45629</v>
      </c>
      <c r="H122" s="23">
        <f t="shared" si="1"/>
        <v>-28</v>
      </c>
      <c r="I122" s="23"/>
      <c r="J122" s="23"/>
      <c r="K122" s="23">
        <v>0</v>
      </c>
      <c r="L122" s="23">
        <f t="shared" si="2"/>
        <v>-28</v>
      </c>
      <c r="M122" s="24">
        <f t="shared" si="0"/>
        <v>-25480</v>
      </c>
    </row>
    <row r="123" spans="1:13" ht="30" customHeight="1" x14ac:dyDescent="0.25">
      <c r="A123" s="32" t="s">
        <v>284</v>
      </c>
      <c r="B123" s="32" t="s">
        <v>285</v>
      </c>
      <c r="C123" s="33">
        <v>45629</v>
      </c>
      <c r="D123" s="34" t="s">
        <v>89</v>
      </c>
      <c r="E123" s="6">
        <v>600</v>
      </c>
      <c r="F123" s="8">
        <v>45659</v>
      </c>
      <c r="G123" s="15">
        <v>45630</v>
      </c>
      <c r="H123" s="23">
        <f t="shared" si="1"/>
        <v>-29</v>
      </c>
      <c r="I123" s="23"/>
      <c r="J123" s="23"/>
      <c r="K123" s="23">
        <v>0</v>
      </c>
      <c r="L123" s="23">
        <f t="shared" si="2"/>
        <v>-29</v>
      </c>
      <c r="M123" s="24">
        <f t="shared" si="0"/>
        <v>-17400</v>
      </c>
    </row>
    <row r="124" spans="1:13" ht="30" customHeight="1" x14ac:dyDescent="0.25">
      <c r="A124" s="32" t="s">
        <v>286</v>
      </c>
      <c r="B124" s="36">
        <v>1024295233</v>
      </c>
      <c r="C124" s="33">
        <v>45630</v>
      </c>
      <c r="D124" s="34" t="s">
        <v>38</v>
      </c>
      <c r="E124" s="6">
        <v>102.1</v>
      </c>
      <c r="F124" s="8">
        <v>45660</v>
      </c>
      <c r="G124" s="15">
        <v>45632</v>
      </c>
      <c r="H124" s="23">
        <f t="shared" si="1"/>
        <v>-28</v>
      </c>
      <c r="I124" s="23"/>
      <c r="J124" s="23"/>
      <c r="K124" s="23">
        <v>0</v>
      </c>
      <c r="L124" s="23">
        <f t="shared" si="2"/>
        <v>-28</v>
      </c>
      <c r="M124" s="24">
        <f t="shared" si="0"/>
        <v>-2858.7999999999997</v>
      </c>
    </row>
    <row r="125" spans="1:13" ht="30" customHeight="1" x14ac:dyDescent="0.25">
      <c r="A125" s="32" t="s">
        <v>287</v>
      </c>
      <c r="B125" s="37">
        <v>192</v>
      </c>
      <c r="C125" s="33">
        <v>45636</v>
      </c>
      <c r="D125" s="34" t="s">
        <v>288</v>
      </c>
      <c r="E125" s="6">
        <v>321.7</v>
      </c>
      <c r="F125" s="8">
        <v>45667</v>
      </c>
      <c r="G125" s="15">
        <v>45637</v>
      </c>
      <c r="H125" s="23">
        <f t="shared" si="1"/>
        <v>-30</v>
      </c>
      <c r="I125" s="23"/>
      <c r="J125" s="23"/>
      <c r="K125" s="23">
        <v>0</v>
      </c>
      <c r="L125" s="23">
        <f t="shared" si="2"/>
        <v>-30</v>
      </c>
      <c r="M125" s="24">
        <f t="shared" si="0"/>
        <v>-9651</v>
      </c>
    </row>
    <row r="126" spans="1:13" ht="30" customHeight="1" x14ac:dyDescent="0.25">
      <c r="A126" s="2" t="s">
        <v>289</v>
      </c>
      <c r="B126" s="2" t="s">
        <v>290</v>
      </c>
      <c r="C126" s="8">
        <v>45635</v>
      </c>
      <c r="D126" s="3" t="s">
        <v>58</v>
      </c>
      <c r="E126" s="6">
        <v>646.30999999999995</v>
      </c>
      <c r="F126" s="8">
        <v>45669</v>
      </c>
      <c r="G126" s="15">
        <v>45643</v>
      </c>
      <c r="H126" s="23">
        <f t="shared" si="1"/>
        <v>-26</v>
      </c>
      <c r="I126" s="23"/>
      <c r="J126" s="23"/>
      <c r="K126" s="23">
        <v>0</v>
      </c>
      <c r="L126" s="23">
        <f t="shared" si="2"/>
        <v>-26</v>
      </c>
      <c r="M126" s="24">
        <f t="shared" si="0"/>
        <v>-16804.059999999998</v>
      </c>
    </row>
    <row r="127" spans="1:13" ht="30" customHeight="1" x14ac:dyDescent="0.25">
      <c r="A127" s="32" t="s">
        <v>291</v>
      </c>
      <c r="B127" s="32" t="s">
        <v>292</v>
      </c>
      <c r="C127" s="33">
        <v>45640</v>
      </c>
      <c r="D127" s="34" t="s">
        <v>32</v>
      </c>
      <c r="E127" s="6">
        <v>1122.79</v>
      </c>
      <c r="F127" s="8">
        <v>45670</v>
      </c>
      <c r="G127" s="15">
        <v>45643</v>
      </c>
      <c r="H127" s="23">
        <f t="shared" si="1"/>
        <v>-27</v>
      </c>
      <c r="I127" s="23"/>
      <c r="J127" s="23"/>
      <c r="K127" s="23">
        <v>0</v>
      </c>
      <c r="L127" s="23">
        <f t="shared" si="2"/>
        <v>-27</v>
      </c>
      <c r="M127" s="24">
        <f t="shared" si="0"/>
        <v>-30315.329999999998</v>
      </c>
    </row>
    <row r="128" spans="1:13" ht="30" customHeight="1" x14ac:dyDescent="0.25">
      <c r="A128" s="32" t="s">
        <v>294</v>
      </c>
      <c r="B128" s="32" t="s">
        <v>293</v>
      </c>
      <c r="C128" s="33">
        <v>45637</v>
      </c>
      <c r="D128" s="34" t="s">
        <v>81</v>
      </c>
      <c r="E128" s="6">
        <v>669.6</v>
      </c>
      <c r="F128" s="8">
        <v>45668</v>
      </c>
      <c r="G128" s="15">
        <v>45643</v>
      </c>
      <c r="H128" s="23">
        <f t="shared" si="1"/>
        <v>-25</v>
      </c>
      <c r="I128" s="23"/>
      <c r="J128" s="23"/>
      <c r="K128" s="23">
        <v>0</v>
      </c>
      <c r="L128" s="23">
        <f t="shared" si="2"/>
        <v>-25</v>
      </c>
      <c r="M128" s="24">
        <f t="shared" si="0"/>
        <v>-16740</v>
      </c>
    </row>
    <row r="129" spans="1:13" ht="30" customHeight="1" x14ac:dyDescent="0.25">
      <c r="A129" s="2" t="s">
        <v>295</v>
      </c>
      <c r="B129" s="2" t="s">
        <v>296</v>
      </c>
      <c r="C129" s="8">
        <v>45644</v>
      </c>
      <c r="D129" s="3" t="s">
        <v>125</v>
      </c>
      <c r="E129" s="6">
        <v>102.5</v>
      </c>
      <c r="F129" s="8">
        <v>45675</v>
      </c>
      <c r="G129" s="15">
        <v>45646</v>
      </c>
      <c r="H129" s="23">
        <f t="shared" si="1"/>
        <v>-29</v>
      </c>
      <c r="I129" s="23"/>
      <c r="J129" s="23"/>
      <c r="K129" s="23">
        <v>0</v>
      </c>
      <c r="L129" s="23">
        <f t="shared" si="2"/>
        <v>-29</v>
      </c>
      <c r="M129" s="24">
        <f t="shared" si="0"/>
        <v>-2972.5</v>
      </c>
    </row>
    <row r="131" spans="1:13" x14ac:dyDescent="0.25">
      <c r="D131" s="12" t="s">
        <v>5</v>
      </c>
      <c r="E131" s="13">
        <f>SUM(E7:E129)</f>
        <v>268620.64999999997</v>
      </c>
      <c r="M131" s="14">
        <f>SUM(M7:M129)</f>
        <v>11689054.559999999</v>
      </c>
    </row>
    <row r="133" spans="1:13" ht="15.75" thickBot="1" x14ac:dyDescent="0.3"/>
    <row r="134" spans="1:13" ht="15.75" thickBot="1" x14ac:dyDescent="0.3">
      <c r="A134" s="56" t="s">
        <v>20</v>
      </c>
      <c r="B134" s="56"/>
      <c r="C134" s="56"/>
      <c r="D134" s="57"/>
      <c r="E134" s="20" t="s">
        <v>17</v>
      </c>
      <c r="F134" s="21">
        <f>SUM(M131/E131)</f>
        <v>43.515100421356287</v>
      </c>
    </row>
    <row r="139" spans="1:13" x14ac:dyDescent="0.25">
      <c r="D139" t="s">
        <v>297</v>
      </c>
    </row>
  </sheetData>
  <mergeCells count="5">
    <mergeCell ref="A134:D134"/>
    <mergeCell ref="A2:M2"/>
    <mergeCell ref="A1:M1"/>
    <mergeCell ref="F5:H5"/>
    <mergeCell ref="I5:K5"/>
  </mergeCells>
  <pageMargins left="0.31496062992125984" right="0" top="0.35433070866141736" bottom="0.55118110236220474" header="0.31496062992125984" footer="0.31496062992125984"/>
  <pageSetup paperSize="9" scale="80" orientation="landscape" r:id="rId1"/>
  <headerFooter>
    <oddFooter>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Foglio1!Titoli_stampa</vt:lpstr>
    </vt:vector>
  </TitlesOfParts>
  <Company>VIGNOLA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segreteria14</dc:creator>
  <cp:lastModifiedBy>Admin</cp:lastModifiedBy>
  <cp:lastPrinted>2025-01-09T14:19:50Z</cp:lastPrinted>
  <dcterms:created xsi:type="dcterms:W3CDTF">2014-06-06T09:04:24Z</dcterms:created>
  <dcterms:modified xsi:type="dcterms:W3CDTF">2025-01-09T14:19:58Z</dcterms:modified>
</cp:coreProperties>
</file>